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bknas-jinj\001 共有\005_人事管理\004_非常勤職員（非常勤講師，TARA等）\単価改訂\R8.2\"/>
    </mc:Choice>
  </mc:AlternateContent>
  <xr:revisionPtr revIDLastSave="0" documentId="13_ncr:1_{823BDD79-1ADE-409F-BA7D-13426BB5E728}" xr6:coauthVersionLast="47" xr6:coauthVersionMax="47" xr10:uidLastSave="{00000000-0000-0000-0000-000000000000}"/>
  <bookViews>
    <workbookView xWindow="-120" yWindow="-120" windowWidth="29040" windowHeight="15720" xr2:uid="{00000000-000D-0000-FFFF-FFFF00000000}"/>
  </bookViews>
  <sheets>
    <sheet name="雇用計画書兼履歴書（部局入力用 学生）" sheetId="23" r:id="rId1"/>
    <sheet name="雇用計画書兼履歴書（部局入力用 学生） (記載例)" sheetId="22" r:id="rId2"/>
    <sheet name="職務内容・勤務時間割振表" sheetId="21" r:id="rId3"/>
    <sheet name="職務内容・勤務時間割振表（記載例）" sheetId="20" r:id="rId4"/>
    <sheet name="【編集NG】雇用計画書兼履歴書（データ読込用）" sheetId="10" r:id="rId5"/>
    <sheet name="【編集NG】人事項目データ" sheetId="7" r:id="rId6"/>
    <sheet name="【編集NG】CSVコピー用 (発令) " sheetId="24" r:id="rId7"/>
    <sheet name="【編集NG】csvコピー用（個人情報）" sheetId="13" r:id="rId8"/>
  </sheets>
  <definedNames>
    <definedName name="_xlnm.Print_Area" localSheetId="0">'雇用計画書兼履歴書（部局入力用 学生）'!$A$1:$G$24</definedName>
    <definedName name="_xlnm.Print_Area" localSheetId="1">'雇用計画書兼履歴書（部局入力用 学生） (記載例)'!$A$1:$G$24</definedName>
    <definedName name="_xlnm.Print_Area" localSheetId="2">職務内容・勤務時間割振表!$A$1:$J$19</definedName>
    <definedName name="_xlnm.Print_Area" localSheetId="3">'職務内容・勤務時間割振表（記載例）'!$A$1:$J$19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23" l="1"/>
  <c r="D15" i="10"/>
  <c r="D13" i="10"/>
  <c r="D11" i="10"/>
  <c r="D9" i="10"/>
  <c r="B15" i="10" l="1"/>
  <c r="J10" i="21"/>
  <c r="J7" i="21"/>
  <c r="F9" i="23" l="1"/>
  <c r="J19" i="23" l="1"/>
  <c r="B13" i="10" l="1"/>
  <c r="B11" i="10" l="1"/>
  <c r="D17" i="10" l="1"/>
  <c r="E17" i="10" l="1"/>
  <c r="G15" i="10"/>
  <c r="F15" i="10" s="1"/>
  <c r="G13" i="10"/>
  <c r="F13" i="10" s="1"/>
  <c r="AJ3" i="24" l="1"/>
  <c r="U3" i="24"/>
  <c r="T3" i="24"/>
  <c r="O3" i="24"/>
  <c r="J3" i="24"/>
  <c r="AL3" i="24" l="1"/>
  <c r="I22" i="10"/>
  <c r="Y3" i="24" s="1"/>
  <c r="G22" i="10"/>
  <c r="N3" i="24" s="1"/>
  <c r="J6" i="10" l="1"/>
  <c r="H6" i="10"/>
  <c r="J11" i="10" l="1"/>
  <c r="AB3" i="24" s="1"/>
  <c r="J25" i="10"/>
  <c r="G3" i="13" s="1"/>
  <c r="J9" i="10"/>
  <c r="I9" i="10"/>
  <c r="G9" i="10"/>
  <c r="I11" i="10"/>
  <c r="H11" i="10" s="1"/>
  <c r="X3" i="24" s="1"/>
  <c r="F3" i="24" l="1"/>
  <c r="H3" i="13"/>
  <c r="B3" i="13"/>
  <c r="I17" i="10"/>
  <c r="H17" i="10" s="1"/>
  <c r="AA3" i="24" s="1"/>
  <c r="J17" i="10"/>
  <c r="E22" i="10" s="1"/>
  <c r="J15" i="10"/>
  <c r="I15" i="10" s="1"/>
  <c r="AE3" i="24" s="1"/>
  <c r="H13" i="10"/>
  <c r="H15" i="10" s="1"/>
  <c r="AF3" i="24" s="1"/>
  <c r="Z3" i="24" l="1"/>
  <c r="AC3" i="24"/>
  <c r="G25" i="10"/>
  <c r="D3" i="13" s="1"/>
  <c r="D25" i="10"/>
  <c r="C3" i="13" s="1"/>
  <c r="B25" i="10"/>
  <c r="F3" i="13" s="1"/>
  <c r="F18" i="10"/>
  <c r="D19" i="10"/>
  <c r="G11" i="10"/>
  <c r="F9" i="10"/>
  <c r="K3" i="24" s="1"/>
  <c r="D15" i="23" l="1"/>
  <c r="D13" i="23"/>
  <c r="D11" i="23"/>
  <c r="E15" i="10" l="1"/>
  <c r="W3" i="24"/>
  <c r="V3" i="24"/>
  <c r="M3" i="24"/>
  <c r="E9" i="10"/>
  <c r="C19" i="10"/>
  <c r="C17" i="10"/>
  <c r="B17" i="10" s="1"/>
  <c r="AK3" i="24" s="1"/>
  <c r="E3" i="24"/>
  <c r="D22" i="10" l="1"/>
  <c r="Q3" i="24" s="1"/>
  <c r="AH3" i="24"/>
  <c r="D3" i="24"/>
  <c r="B9" i="10"/>
  <c r="A3" i="13" l="1"/>
  <c r="C3" i="24"/>
  <c r="B15" i="21"/>
  <c r="H5" i="21"/>
  <c r="E5" i="21"/>
  <c r="B5" i="21"/>
  <c r="D4" i="21"/>
  <c r="B4" i="21"/>
  <c r="E13" i="10" l="1"/>
  <c r="E11" i="10"/>
  <c r="I6" i="10" l="1"/>
  <c r="G6" i="10"/>
  <c r="G3" i="24" s="1"/>
  <c r="H9" i="10"/>
  <c r="P3" i="24" s="1"/>
  <c r="B22" i="10" l="1"/>
  <c r="I3" i="24" s="1"/>
  <c r="H3" i="24"/>
  <c r="B19" i="10"/>
  <c r="E3" i="13" s="1"/>
  <c r="F11" i="10" l="1"/>
  <c r="L3" i="24" s="1"/>
  <c r="J10" i="20" l="1"/>
  <c r="I10" i="20"/>
  <c r="H10" i="20"/>
  <c r="G10" i="20"/>
  <c r="F10" i="20"/>
  <c r="E10" i="20"/>
  <c r="D10" i="20"/>
  <c r="C10" i="20"/>
  <c r="K7" i="21"/>
  <c r="D10" i="21"/>
  <c r="D7" i="21" s="1"/>
  <c r="E10" i="21"/>
  <c r="E7" i="21" s="1"/>
  <c r="F10" i="21"/>
  <c r="F7" i="21" s="1"/>
  <c r="G10" i="21"/>
  <c r="G7" i="21" s="1"/>
  <c r="H10" i="21"/>
  <c r="H7" i="21" s="1"/>
  <c r="I10" i="21"/>
  <c r="I7" i="21" s="1"/>
  <c r="C10" i="21"/>
  <c r="C7" i="21" l="1"/>
  <c r="K7" i="20"/>
  <c r="I7" i="20"/>
  <c r="H7" i="20"/>
  <c r="G7" i="20"/>
  <c r="F7" i="20"/>
  <c r="J7" i="20" s="1"/>
  <c r="E7" i="20"/>
  <c r="D7" i="20"/>
  <c r="C7" i="20"/>
</calcChain>
</file>

<file path=xl/sharedStrings.xml><?xml version="1.0" encoding="utf-8"?>
<sst xmlns="http://schemas.openxmlformats.org/spreadsheetml/2006/main" count="5468" uniqueCount="2748">
  <si>
    <t>財源名称</t>
    <rPh sb="0" eb="2">
      <t>ザイゲン</t>
    </rPh>
    <rPh sb="2" eb="4">
      <t>メイショウ</t>
    </rPh>
    <phoneticPr fontId="1"/>
  </si>
  <si>
    <t>部門名称</t>
    <rPh sb="0" eb="2">
      <t>ブモン</t>
    </rPh>
    <rPh sb="2" eb="4">
      <t>メイショウ</t>
    </rPh>
    <phoneticPr fontId="1"/>
  </si>
  <si>
    <t>目的名称</t>
    <rPh sb="0" eb="2">
      <t>モクテキ</t>
    </rPh>
    <rPh sb="2" eb="4">
      <t>メイショウ</t>
    </rPh>
    <phoneticPr fontId="1"/>
  </si>
  <si>
    <t>氏名</t>
    <rPh sb="0" eb="2">
      <t>シメイ</t>
    </rPh>
    <phoneticPr fontId="1"/>
  </si>
  <si>
    <t>新規</t>
    <rPh sb="0" eb="2">
      <t>シンキ</t>
    </rPh>
    <phoneticPr fontId="1"/>
  </si>
  <si>
    <t>（別紙様式１）</t>
    <rPh sb="1" eb="3">
      <t>ベッシ</t>
    </rPh>
    <rPh sb="3" eb="5">
      <t>ヨウシキ</t>
    </rPh>
    <phoneticPr fontId="1"/>
  </si>
  <si>
    <t>部局・課名</t>
    <phoneticPr fontId="1"/>
  </si>
  <si>
    <t>更新の可能性</t>
    <rPh sb="0" eb="2">
      <t>コウシン</t>
    </rPh>
    <rPh sb="3" eb="6">
      <t>カノウセイ</t>
    </rPh>
    <phoneticPr fontId="1"/>
  </si>
  <si>
    <t>職員番号</t>
  </si>
  <si>
    <t>職員番号</t>
    <rPh sb="0" eb="2">
      <t>ショクイン</t>
    </rPh>
    <rPh sb="2" eb="4">
      <t>バンゴウ</t>
    </rPh>
    <phoneticPr fontId="1"/>
  </si>
  <si>
    <t>氏名（カナ氏名）</t>
    <rPh sb="0" eb="2">
      <t>シメイ</t>
    </rPh>
    <rPh sb="5" eb="7">
      <t>シメイ</t>
    </rPh>
    <phoneticPr fontId="1"/>
  </si>
  <si>
    <t>性別</t>
    <rPh sb="0" eb="2">
      <t>セイベツ</t>
    </rPh>
    <phoneticPr fontId="1"/>
  </si>
  <si>
    <t>事業場</t>
    <rPh sb="0" eb="2">
      <t>ジギョウ</t>
    </rPh>
    <rPh sb="2" eb="3">
      <t>バ</t>
    </rPh>
    <phoneticPr fontId="1"/>
  </si>
  <si>
    <t>国籍</t>
    <rPh sb="0" eb="2">
      <t>コクセキ</t>
    </rPh>
    <phoneticPr fontId="1"/>
  </si>
  <si>
    <t>kuni_nm</t>
  </si>
  <si>
    <t>国籍コード</t>
  </si>
  <si>
    <t>国籍名称</t>
  </si>
  <si>
    <t>その他</t>
  </si>
  <si>
    <t>日本</t>
  </si>
  <si>
    <t>インド</t>
  </si>
  <si>
    <t>インドネシア</t>
  </si>
  <si>
    <t>ヴィェトナム</t>
  </si>
  <si>
    <t>カンボディア</t>
  </si>
  <si>
    <t>シンガポール</t>
  </si>
  <si>
    <t>スリランカ</t>
  </si>
  <si>
    <t>タイ</t>
  </si>
  <si>
    <t>韓国</t>
  </si>
  <si>
    <t>中国</t>
  </si>
  <si>
    <t>ネパール</t>
  </si>
  <si>
    <t>パキスタン</t>
  </si>
  <si>
    <t>バングラデシュ</t>
  </si>
  <si>
    <t>ブータン</t>
  </si>
  <si>
    <t>フィリピン</t>
  </si>
  <si>
    <t>ブルネイ</t>
  </si>
  <si>
    <t>マレイシア</t>
  </si>
  <si>
    <t>ミャンマー</t>
  </si>
  <si>
    <t>モルディヴ</t>
  </si>
  <si>
    <t>モンゴル</t>
  </si>
  <si>
    <t>ラオス</t>
  </si>
  <si>
    <t>北朝鮮</t>
  </si>
  <si>
    <t>台湾</t>
  </si>
  <si>
    <t>米国</t>
  </si>
  <si>
    <t>カナダ</t>
  </si>
  <si>
    <t>アルゼンティン</t>
  </si>
  <si>
    <t>アンティグア・バーブーダ</t>
  </si>
  <si>
    <t>ヴェネズエラ</t>
  </si>
  <si>
    <t>ウルグァイ</t>
  </si>
  <si>
    <t>エクアドル</t>
  </si>
  <si>
    <t>エル・サルヴァドル</t>
  </si>
  <si>
    <t>ガイアナ</t>
  </si>
  <si>
    <t>キューバ</t>
  </si>
  <si>
    <t>グァテマラ</t>
  </si>
  <si>
    <t>グレナダ</t>
  </si>
  <si>
    <t>コスタ・リカ</t>
  </si>
  <si>
    <t>コロンビア</t>
  </si>
  <si>
    <t>ジャマイカ</t>
  </si>
  <si>
    <t>スリナム</t>
  </si>
  <si>
    <t>ｾﾝﾄ・ｳﾞｨﾝｾﾝﾄ及びｸﾞﾚﾅﾃﾞｨｰﾝ諸島</t>
  </si>
  <si>
    <t>セント・クリストファー・ネイヴィース</t>
  </si>
  <si>
    <t>セント・ルシア</t>
  </si>
  <si>
    <t>チリ</t>
  </si>
  <si>
    <t>ドミニカ国</t>
  </si>
  <si>
    <t>ドミニカ共和国</t>
  </si>
  <si>
    <t>トリニダッド・トバゴ</t>
  </si>
  <si>
    <t>ニカラグァ</t>
  </si>
  <si>
    <t>ハイティ</t>
  </si>
  <si>
    <t>パナマ</t>
  </si>
  <si>
    <t>バハマ</t>
  </si>
  <si>
    <t>パラグァイ</t>
  </si>
  <si>
    <t>バルバドス</t>
  </si>
  <si>
    <t>ブラジル</t>
  </si>
  <si>
    <t>ベリーズ</t>
  </si>
  <si>
    <t>ペルー</t>
  </si>
  <si>
    <t>ボリヴィア</t>
  </si>
  <si>
    <t>ホンデュラス</t>
  </si>
  <si>
    <t>メキシコ</t>
  </si>
  <si>
    <t>アイスランド</t>
  </si>
  <si>
    <t>アイルランド</t>
  </si>
  <si>
    <t>アゼルバイジャン</t>
  </si>
  <si>
    <t>アルバニア</t>
  </si>
  <si>
    <t>アルメニア</t>
  </si>
  <si>
    <t>アンドラ</t>
  </si>
  <si>
    <t>イタリア</t>
  </si>
  <si>
    <t>ヴァチカン</t>
  </si>
  <si>
    <t>ウクライナ</t>
  </si>
  <si>
    <t>ウズベキスタン</t>
  </si>
  <si>
    <t>英国</t>
  </si>
  <si>
    <t>エストニア</t>
  </si>
  <si>
    <t>オーストリア</t>
  </si>
  <si>
    <t>オランダ</t>
  </si>
  <si>
    <t>カザフスタン</t>
  </si>
  <si>
    <t>ギリシャ　</t>
  </si>
  <si>
    <t>キルギス</t>
  </si>
  <si>
    <t>グルジア</t>
  </si>
  <si>
    <t>クロアチア</t>
  </si>
  <si>
    <t>サイプラス（キプロス）</t>
  </si>
  <si>
    <t>サン・マリノ</t>
  </si>
  <si>
    <t>スイス</t>
  </si>
  <si>
    <t>スウェーデン</t>
  </si>
  <si>
    <t>スペイン</t>
  </si>
  <si>
    <t>スロヴァキア</t>
  </si>
  <si>
    <t>スロヴェニア</t>
  </si>
  <si>
    <t>タジキスタン</t>
  </si>
  <si>
    <t>チェッコ</t>
  </si>
  <si>
    <t>デンマーク</t>
  </si>
  <si>
    <t>ドイツ</t>
  </si>
  <si>
    <t>トルクメニスタン</t>
  </si>
  <si>
    <t>ノールウェー</t>
  </si>
  <si>
    <t>ハンガリー</t>
  </si>
  <si>
    <t>フィンランド</t>
  </si>
  <si>
    <t>フランス</t>
  </si>
  <si>
    <t>ブルガリア</t>
  </si>
  <si>
    <t>ベラルーシ</t>
  </si>
  <si>
    <t>ベルギー</t>
  </si>
  <si>
    <t>ポーランド</t>
  </si>
  <si>
    <t>ボスニア・ヘルツェゴビナ</t>
  </si>
  <si>
    <t>ポルトガル</t>
  </si>
  <si>
    <t>マケドニア</t>
  </si>
  <si>
    <t>マルタ</t>
  </si>
  <si>
    <t>モナコ</t>
  </si>
  <si>
    <t>モルドヴァ</t>
  </si>
  <si>
    <t>ユーゴスラヴィア</t>
  </si>
  <si>
    <t>ラトヴィア</t>
  </si>
  <si>
    <t>リヒテンシュタイン</t>
  </si>
  <si>
    <t>リトアニア</t>
  </si>
  <si>
    <t>ルーマニア</t>
  </si>
  <si>
    <t>ルクセンブルグ</t>
  </si>
  <si>
    <t>ロシア</t>
  </si>
  <si>
    <t>ヴァヌアツ</t>
  </si>
  <si>
    <t>オーストラリア</t>
  </si>
  <si>
    <t>キリバス</t>
  </si>
  <si>
    <t>サモア</t>
  </si>
  <si>
    <t>ソロモン諸島</t>
  </si>
  <si>
    <t>トゥヴァル</t>
  </si>
  <si>
    <t>トンガ</t>
  </si>
  <si>
    <t>ナウル</t>
  </si>
  <si>
    <t>ニュー・ジーランド</t>
  </si>
  <si>
    <t>パプア・ニューギニア</t>
  </si>
  <si>
    <t>パラオ</t>
  </si>
  <si>
    <t>フィジー</t>
  </si>
  <si>
    <t>マーシャル</t>
  </si>
  <si>
    <t>ミクロネシア</t>
  </si>
  <si>
    <t>アフガニスタン</t>
  </si>
  <si>
    <t>アラブ首長国連邦</t>
  </si>
  <si>
    <t>イエメン</t>
  </si>
  <si>
    <t>イスラエル</t>
  </si>
  <si>
    <t>イラク</t>
  </si>
  <si>
    <t>イラン</t>
  </si>
  <si>
    <t>オマーン</t>
  </si>
  <si>
    <t>カタル</t>
  </si>
  <si>
    <t>クウェイト</t>
  </si>
  <si>
    <t>サウディ・アラビア</t>
  </si>
  <si>
    <t>ジョルダン</t>
  </si>
  <si>
    <t>シリア</t>
  </si>
  <si>
    <t>トルコ</t>
  </si>
  <si>
    <t>バハレーン</t>
  </si>
  <si>
    <t>レバノン</t>
  </si>
  <si>
    <t>アルジェリア</t>
  </si>
  <si>
    <t>アンゴラ</t>
  </si>
  <si>
    <t>ウガンダ</t>
  </si>
  <si>
    <t>エジプト</t>
  </si>
  <si>
    <t>エティオピア</t>
  </si>
  <si>
    <t>エリトリア</t>
  </si>
  <si>
    <t>ガーナ</t>
  </si>
  <si>
    <t>カーボ・ヴェルデ</t>
  </si>
  <si>
    <t>ガボン</t>
  </si>
  <si>
    <t>カメルーン</t>
  </si>
  <si>
    <t>ガンビア</t>
  </si>
  <si>
    <t>ギニア</t>
  </si>
  <si>
    <t>ギニア・ビサオ</t>
  </si>
  <si>
    <t>ケニア</t>
  </si>
  <si>
    <t>コモロ</t>
  </si>
  <si>
    <t>コンゴー共和国</t>
  </si>
  <si>
    <t>コンゴー民主共和国</t>
  </si>
  <si>
    <t>サントメ・プリンシペ</t>
  </si>
  <si>
    <t>ザンビア</t>
  </si>
  <si>
    <t>シエラ・レオーネ</t>
  </si>
  <si>
    <t>ジブティ</t>
  </si>
  <si>
    <t>ジンバブエ</t>
  </si>
  <si>
    <t>スーダン</t>
  </si>
  <si>
    <t>スワジランド</t>
  </si>
  <si>
    <t>セイシェル</t>
  </si>
  <si>
    <t>赤道ギニア</t>
  </si>
  <si>
    <t>セネガル</t>
  </si>
  <si>
    <t>コートジボワール</t>
  </si>
  <si>
    <t>ソマリア</t>
  </si>
  <si>
    <t>タンザニア</t>
  </si>
  <si>
    <t>チャード</t>
  </si>
  <si>
    <t>中央アフリカ</t>
  </si>
  <si>
    <t>テュニジア</t>
  </si>
  <si>
    <t>トーゴー</t>
  </si>
  <si>
    <t>ナイジェリア</t>
  </si>
  <si>
    <t>ナミビア</t>
  </si>
  <si>
    <t>ニジェール</t>
  </si>
  <si>
    <t>ブルキナ・ファソ</t>
  </si>
  <si>
    <t>ブルンディ</t>
  </si>
  <si>
    <t>ベナン</t>
  </si>
  <si>
    <t>ボツワナ</t>
  </si>
  <si>
    <t>マダガスカル</t>
  </si>
  <si>
    <t>マラウイ</t>
  </si>
  <si>
    <t>マリ</t>
  </si>
  <si>
    <t>南アフリカ</t>
  </si>
  <si>
    <t>モザンビーク</t>
  </si>
  <si>
    <t>モーリシャス</t>
  </si>
  <si>
    <t>モーリタニア</t>
  </si>
  <si>
    <t>モロッコ</t>
  </si>
  <si>
    <t>リビア</t>
  </si>
  <si>
    <t>リベリア</t>
  </si>
  <si>
    <t>ルワンダ</t>
  </si>
  <si>
    <t>レソト</t>
  </si>
  <si>
    <t>朝鮮</t>
  </si>
  <si>
    <t>日本+カナダ</t>
  </si>
  <si>
    <t>所管コード</t>
  </si>
  <si>
    <t>財源コード</t>
  </si>
  <si>
    <t>yb06_cd</t>
  </si>
  <si>
    <t>sdate</t>
  </si>
  <si>
    <t>edate</t>
  </si>
  <si>
    <t>yb06_nm</t>
  </si>
  <si>
    <t>目的コード</t>
  </si>
  <si>
    <t>開始日付</t>
  </si>
  <si>
    <t>終了日付</t>
  </si>
  <si>
    <t>目的名称</t>
  </si>
  <si>
    <t>報酬（役員）</t>
  </si>
  <si>
    <t>報酬（非役員）</t>
  </si>
  <si>
    <t>給与（教員）</t>
  </si>
  <si>
    <t>給与（教務職員）</t>
  </si>
  <si>
    <t>給与（非教員）</t>
  </si>
  <si>
    <t>給与（職員）</t>
  </si>
  <si>
    <t>給与（診療職員）-医員</t>
  </si>
  <si>
    <t>給与（診療職員）-研修医</t>
  </si>
  <si>
    <t>給与（特定職務職員）</t>
  </si>
  <si>
    <t>給与（非職員）</t>
  </si>
  <si>
    <t>教育）その他教育事業費</t>
  </si>
  <si>
    <t>教育）特別経費（教育基盤強化）</t>
  </si>
  <si>
    <t>教育）特別経費（ふるさと魅力化）</t>
  </si>
  <si>
    <t>研究基盤経費</t>
  </si>
  <si>
    <t>研究）科学研究費補助金（間接経費）</t>
  </si>
  <si>
    <t>一般）科学研究費補助金（間接経費）</t>
  </si>
  <si>
    <t>教育）戦略（女性研究者育成）</t>
  </si>
  <si>
    <t>教育）戦略（リサーチマインド</t>
  </si>
  <si>
    <t>教育）戦略（高度専門職業人の育成）</t>
  </si>
  <si>
    <t>研究）戦略（地方で活躍する女性研究者）</t>
  </si>
  <si>
    <t>一般）戦略（国際交流課コンシェルジュ）</t>
  </si>
  <si>
    <t>寄附金（教育）</t>
  </si>
  <si>
    <t>寄附金（研究）</t>
  </si>
  <si>
    <t>寄附金（診療）</t>
  </si>
  <si>
    <t>寄附金（教育研究支援）</t>
  </si>
  <si>
    <t>寄附金（一般）</t>
  </si>
  <si>
    <t>受託研究（ＰＪ）</t>
  </si>
  <si>
    <t>受託研究（間接経費）</t>
  </si>
  <si>
    <t>病理組織検査</t>
  </si>
  <si>
    <t>病理組織解剖等</t>
  </si>
  <si>
    <t>共同研究（ＰＪ）</t>
  </si>
  <si>
    <t>共同研究（間接経費）</t>
  </si>
  <si>
    <t>臨床治験（ＰＪ）</t>
  </si>
  <si>
    <t>臨床治験（間接経費）</t>
  </si>
  <si>
    <t>生化学的検査</t>
  </si>
  <si>
    <t>司法解剖検査</t>
  </si>
  <si>
    <t>（国原資分）受託研究（松本）菌叢適正化</t>
  </si>
  <si>
    <t>受託研究（松本）ヒ素・カドミウム同時低減</t>
  </si>
  <si>
    <t>受託事業費（ＰＪ）</t>
  </si>
  <si>
    <t>受託事業費（間接経費）</t>
  </si>
  <si>
    <t>事業費（高度医療人３大学）</t>
  </si>
  <si>
    <t>事業費（がんプロ）</t>
  </si>
  <si>
    <t>人件費（理数学生応援プロジェクト）</t>
  </si>
  <si>
    <t>業務実施費（理数学生応援プロジェクト）</t>
  </si>
  <si>
    <t>先天性代謝異常検査</t>
  </si>
  <si>
    <t>事業推進費（がんプロ養成基盤推進）</t>
  </si>
  <si>
    <t>事業費(橋渡し研究）</t>
  </si>
  <si>
    <t>地方と東京圏の大学生対流促進事業</t>
  </si>
  <si>
    <t>研究）事業費（連大経費）</t>
  </si>
  <si>
    <t>一般）管理運営費（連大経費）</t>
  </si>
  <si>
    <t>補助金（教育）</t>
  </si>
  <si>
    <t>補助金（研究）</t>
  </si>
  <si>
    <t>補助金（診療）</t>
  </si>
  <si>
    <t>補助金（教育研究支援）</t>
  </si>
  <si>
    <t>補助金（一般（直接経費））</t>
  </si>
  <si>
    <t>補助金（間接経費）</t>
  </si>
  <si>
    <t>事業費（医療人養成４大学）</t>
  </si>
  <si>
    <t>雇用等経費（環境寺子屋）</t>
  </si>
  <si>
    <t>人件費（学生の自主性）</t>
  </si>
  <si>
    <t>環境改善費（地域再生人材）</t>
  </si>
  <si>
    <t>人件費（山間地免許状更新）</t>
  </si>
  <si>
    <t>事業推進費（山間地免許状更新）</t>
  </si>
  <si>
    <t>人件費（地域再生人材）</t>
  </si>
  <si>
    <t>教育）事業費（Ruby講座・情報処理ｾﾝﾀｰ）</t>
  </si>
  <si>
    <t>教育）事業費（Ruby講座・法文学部）</t>
  </si>
  <si>
    <t>事業推進費（地域勤務医師育成支援）</t>
  </si>
  <si>
    <t>教育）事業推進費【教育】地域勤務医育成</t>
  </si>
  <si>
    <t>教育）人件費（就業力育成支援）</t>
  </si>
  <si>
    <t>教育）事業推進費（産婦人科医師育成）</t>
  </si>
  <si>
    <t>教育）事業費（ソーシャルラーニング）</t>
  </si>
  <si>
    <t>教育）人件費・謝金（産業界ニーズ）</t>
  </si>
  <si>
    <t>教育）人件費（PBL）</t>
  </si>
  <si>
    <t>教育）事業推進費（ﾗｲﾌｲﾉﾍﾞｰｼｮﾝ）</t>
  </si>
  <si>
    <t>教育）人件費・謝金（テーマB産業界ニーズ</t>
  </si>
  <si>
    <t>教育）人件費・謝金（産官学協働）</t>
  </si>
  <si>
    <t>教育）人件費（COC+）</t>
  </si>
  <si>
    <t>教育）機能強化促進補助金（こころとそだち</t>
  </si>
  <si>
    <t>教育）機能強化促進補助金（人間科学部設置</t>
  </si>
  <si>
    <t>教育）事業費（ﾀﾞｲﾊﾞｰｼﾃｨ研究環境実現）</t>
  </si>
  <si>
    <t>教育）事業費（遠隔授業の環境構築）</t>
  </si>
  <si>
    <t>教育）事業費（GIGAスクール_通信・遠隔・ｻ</t>
  </si>
  <si>
    <t>人件費（女性研究者支援）</t>
  </si>
  <si>
    <t>研究）賃金（フロンティア育成）</t>
  </si>
  <si>
    <t>研究）事業推進費（改革強化・特定支援型）</t>
  </si>
  <si>
    <t>研究）事業費（地域産業創生交付金）</t>
  </si>
  <si>
    <t>研究）航空）研究者人件費</t>
  </si>
  <si>
    <t>研究）人材）事務局運営費（基盤）</t>
  </si>
  <si>
    <t>研究）人材）副専攻プログラム</t>
  </si>
  <si>
    <t>研究）人材）MOT</t>
  </si>
  <si>
    <t>研究）人材）研究者人件費</t>
  </si>
  <si>
    <t>研究）事業費（統合医療に係る情報発信等）</t>
  </si>
  <si>
    <t>人件費（病院業務改善）</t>
  </si>
  <si>
    <t>事業推進費（がん診療拠点病院）</t>
  </si>
  <si>
    <t>事業推進費（肝炎対策事業）</t>
  </si>
  <si>
    <t>事業推進費（がん医療地域連携）</t>
  </si>
  <si>
    <t>診療）事業費（まめネット普及拡大）</t>
  </si>
  <si>
    <t>教研）機能強化推進補助金（CSIRT）</t>
  </si>
  <si>
    <t>間接経費（科学技術総合推進費）</t>
  </si>
  <si>
    <t>科学研究費補助金</t>
  </si>
  <si>
    <t>科学研究費補助金（基金）</t>
  </si>
  <si>
    <t>科学研究費補助金（厚労省）</t>
  </si>
  <si>
    <t>目的</t>
    <phoneticPr fontId="2"/>
  </si>
  <si>
    <t>genka_cd</t>
  </si>
  <si>
    <t>genka_nm</t>
  </si>
  <si>
    <t>財源名称</t>
  </si>
  <si>
    <t>－</t>
  </si>
  <si>
    <t>×大学運営資金</t>
  </si>
  <si>
    <t>大学運営資金</t>
  </si>
  <si>
    <t>寄附金</t>
  </si>
  <si>
    <t>受託研究</t>
  </si>
  <si>
    <t>厚生労働科学研究費補助金</t>
  </si>
  <si>
    <t>その他補助金</t>
  </si>
  <si>
    <t>財源</t>
    <phoneticPr fontId="2"/>
  </si>
  <si>
    <t>部門名称</t>
  </si>
  <si>
    <t>yb07_cd</t>
  </si>
  <si>
    <t>yb07_nm</t>
  </si>
  <si>
    <t>部門コード</t>
  </si>
  <si>
    <t>×大学本部</t>
  </si>
  <si>
    <t>1A</t>
  </si>
  <si>
    <t>法文学部</t>
  </si>
  <si>
    <t>1B</t>
  </si>
  <si>
    <t>法務研究科</t>
  </si>
  <si>
    <t>1C</t>
  </si>
  <si>
    <t>教育学部</t>
  </si>
  <si>
    <t>1D</t>
  </si>
  <si>
    <t>医学部</t>
  </si>
  <si>
    <t>1F</t>
  </si>
  <si>
    <t>総合理工学部</t>
  </si>
  <si>
    <t>1G</t>
  </si>
  <si>
    <t>生物資源科学部</t>
  </si>
  <si>
    <t>1H</t>
  </si>
  <si>
    <t>人間科学部</t>
  </si>
  <si>
    <t>1J</t>
  </si>
  <si>
    <t>自然科学研究科</t>
  </si>
  <si>
    <t>1K</t>
  </si>
  <si>
    <t>人間社会科学研究科</t>
  </si>
  <si>
    <t>3A</t>
  </si>
  <si>
    <t>附属図書館</t>
  </si>
  <si>
    <t>4A</t>
  </si>
  <si>
    <t>総合科学研究支援センター</t>
  </si>
  <si>
    <t>4B</t>
  </si>
  <si>
    <t>産学連携センター</t>
  </si>
  <si>
    <t>4C</t>
  </si>
  <si>
    <t>汽水域研究センター</t>
  </si>
  <si>
    <t>4D</t>
  </si>
  <si>
    <t>総合情報処理センター</t>
  </si>
  <si>
    <t>4E</t>
  </si>
  <si>
    <t>地域未来協創本部</t>
  </si>
  <si>
    <t>4F</t>
  </si>
  <si>
    <t>保健管理センター</t>
  </si>
  <si>
    <t>4G</t>
  </si>
  <si>
    <t>ミュージアム</t>
  </si>
  <si>
    <t>4H</t>
  </si>
  <si>
    <t>大学教育センター（生涯教育推進センター）</t>
  </si>
  <si>
    <t>4I</t>
  </si>
  <si>
    <t>外国語教育センター</t>
  </si>
  <si>
    <t>4J</t>
  </si>
  <si>
    <t>教育・学生支援本部</t>
  </si>
  <si>
    <t>4K</t>
  </si>
  <si>
    <t>大学教育センター（教育推進）</t>
  </si>
  <si>
    <t>4L</t>
  </si>
  <si>
    <t>大学教育センター（アドミッションセンター</t>
  </si>
  <si>
    <t>4M</t>
  </si>
  <si>
    <t>大学教育センター（キャリアセンター）</t>
  </si>
  <si>
    <t>4N</t>
  </si>
  <si>
    <t>学生支援センター</t>
  </si>
  <si>
    <t>4P</t>
  </si>
  <si>
    <t>大学教育センター（教学企画IR室）</t>
  </si>
  <si>
    <t>4Q</t>
  </si>
  <si>
    <t>研究機構</t>
  </si>
  <si>
    <t>4R</t>
  </si>
  <si>
    <t>戦略的研究推進センター</t>
  </si>
  <si>
    <t>4S</t>
  </si>
  <si>
    <t>グローバル化推進本部</t>
  </si>
  <si>
    <t>4T</t>
  </si>
  <si>
    <t>国際交流センター</t>
  </si>
  <si>
    <t>4U</t>
  </si>
  <si>
    <t>島根大学・寧夏大学国際共同研究所</t>
  </si>
  <si>
    <t>4W</t>
  </si>
  <si>
    <t>オープンイノベーション推進本部</t>
  </si>
  <si>
    <t>4Y</t>
  </si>
  <si>
    <t>研究・学術情報本部</t>
  </si>
  <si>
    <t>附属病院</t>
  </si>
  <si>
    <t>5A</t>
  </si>
  <si>
    <t>附属学校・園</t>
  </si>
  <si>
    <t>×医学部</t>
  </si>
  <si>
    <t>6A</t>
  </si>
  <si>
    <t>大学本部</t>
  </si>
  <si>
    <t>×附属病院</t>
  </si>
  <si>
    <t>×総合理工学部</t>
  </si>
  <si>
    <t>8B</t>
  </si>
  <si>
    <t>×イノベーション創出機構</t>
  </si>
  <si>
    <t>8C</t>
  </si>
  <si>
    <t>次世代たたら協創センター</t>
  </si>
  <si>
    <t>×生物資源科学部</t>
  </si>
  <si>
    <t>部門</t>
    <phoneticPr fontId="2"/>
  </si>
  <si>
    <t>所属名称</t>
    <rPh sb="0" eb="2">
      <t>ショゾク</t>
    </rPh>
    <rPh sb="2" eb="4">
      <t>メイショウ</t>
    </rPh>
    <phoneticPr fontId="1"/>
  </si>
  <si>
    <t>単価</t>
  </si>
  <si>
    <t>単価（時給）</t>
    <rPh sb="0" eb="2">
      <t>タンカ</t>
    </rPh>
    <rPh sb="3" eb="5">
      <t>ジキュウ</t>
    </rPh>
    <phoneticPr fontId="1"/>
  </si>
  <si>
    <t>勤務日数（週）</t>
    <rPh sb="0" eb="2">
      <t>キンム</t>
    </rPh>
    <rPh sb="2" eb="4">
      <t>ニッスウ</t>
    </rPh>
    <rPh sb="5" eb="6">
      <t>シュウ</t>
    </rPh>
    <phoneticPr fontId="1"/>
  </si>
  <si>
    <t>勤務時間数（週）</t>
    <rPh sb="0" eb="2">
      <t>キンム</t>
    </rPh>
    <rPh sb="2" eb="4">
      <t>ジカン</t>
    </rPh>
    <rPh sb="4" eb="5">
      <t>スウ</t>
    </rPh>
    <rPh sb="6" eb="7">
      <t>シュウ</t>
    </rPh>
    <phoneticPr fontId="1"/>
  </si>
  <si>
    <t>任期満了予定日</t>
  </si>
  <si>
    <t>雇用限度日付</t>
  </si>
  <si>
    <t>kumi_nm</t>
  </si>
  <si>
    <t>教員担当１コード</t>
  </si>
  <si>
    <t>教員担当１名称</t>
  </si>
  <si>
    <t>---</t>
  </si>
  <si>
    <t>医学部附属病院</t>
  </si>
  <si>
    <t>大学院人文社会科学研究科</t>
  </si>
  <si>
    <t>大学院教育学研究科</t>
  </si>
  <si>
    <t>大学院医学系研究科</t>
  </si>
  <si>
    <t>大学院総合理工学研究科</t>
  </si>
  <si>
    <t>大学院自然科学研究科</t>
  </si>
  <si>
    <t>大学院生物資源科学研究科</t>
  </si>
  <si>
    <t>大学院法務研究科</t>
  </si>
  <si>
    <t>ダイバーシティ推進室</t>
  </si>
  <si>
    <t>ハラスメント対策室</t>
  </si>
  <si>
    <t>こころとそだちの相談センター</t>
  </si>
  <si>
    <t>山陰法実務教育研究センター</t>
  </si>
  <si>
    <t>担当講座名称</t>
    <rPh sb="0" eb="2">
      <t>タントウ</t>
    </rPh>
    <rPh sb="2" eb="4">
      <t>コウザ</t>
    </rPh>
    <rPh sb="4" eb="6">
      <t>メイショウ</t>
    </rPh>
    <phoneticPr fontId="1"/>
  </si>
  <si>
    <t>yb01_cd</t>
  </si>
  <si>
    <t>yb01_nm</t>
  </si>
  <si>
    <t>担当・講座コード</t>
  </si>
  <si>
    <t>担当・講座名称</t>
  </si>
  <si>
    <t>総務部</t>
  </si>
  <si>
    <t>総務課</t>
  </si>
  <si>
    <t>総務係</t>
  </si>
  <si>
    <t>総務課（全学業務支援室）</t>
  </si>
  <si>
    <t>人事労務課</t>
  </si>
  <si>
    <t>財務部</t>
  </si>
  <si>
    <t>財務課</t>
  </si>
  <si>
    <t>監査室</t>
  </si>
  <si>
    <t>企画・財務課</t>
  </si>
  <si>
    <t>経理・調達課</t>
  </si>
  <si>
    <t>施設企画課</t>
  </si>
  <si>
    <t>施設企画課（出雲）</t>
  </si>
  <si>
    <t>施設整備課</t>
  </si>
  <si>
    <t>施設整備課（出雲）</t>
  </si>
  <si>
    <t>教育・学生支援部</t>
  </si>
  <si>
    <t>教育・入試企画課</t>
  </si>
  <si>
    <t>教育企画課</t>
  </si>
  <si>
    <t>学務課</t>
  </si>
  <si>
    <t>学生支援課</t>
  </si>
  <si>
    <t>企画部</t>
  </si>
  <si>
    <t>情報推進課</t>
  </si>
  <si>
    <t>図書情報課</t>
  </si>
  <si>
    <t>図書情報課（医学図書館）</t>
  </si>
  <si>
    <t>企画広報課</t>
  </si>
  <si>
    <t>法経学科</t>
  </si>
  <si>
    <t>社会文化学科</t>
  </si>
  <si>
    <t>言語文化学科</t>
  </si>
  <si>
    <t>小学校教育専攻</t>
  </si>
  <si>
    <t>特別支援教育専攻</t>
  </si>
  <si>
    <t>心理・発達臨床講座</t>
  </si>
  <si>
    <t>国語科教育専攻</t>
  </si>
  <si>
    <t>英語科教育専攻</t>
  </si>
  <si>
    <t>社会科教育専攻</t>
  </si>
  <si>
    <t>数学科教育専攻</t>
  </si>
  <si>
    <t>理科教育専攻</t>
  </si>
  <si>
    <t>人間生活環境教育講座</t>
  </si>
  <si>
    <t>保健体育科教育専攻</t>
  </si>
  <si>
    <t>音楽科教育専攻</t>
  </si>
  <si>
    <t>美術科教育専攻</t>
  </si>
  <si>
    <t>環境・理科教育推進室</t>
  </si>
  <si>
    <t>附属教育支援センター</t>
  </si>
  <si>
    <t>附属教師教育研究センター</t>
  </si>
  <si>
    <t>附属ＦＤ戦略センター</t>
  </si>
  <si>
    <t>音楽教育連携推進室</t>
  </si>
  <si>
    <t>附属義務教育学校（前期課程）</t>
  </si>
  <si>
    <t>附属義務教育学校（後期課程）</t>
  </si>
  <si>
    <t>附属幼稚園</t>
  </si>
  <si>
    <t>附属学校学習生活支援研究センター</t>
  </si>
  <si>
    <t>教育実践開発専攻</t>
  </si>
  <si>
    <t>臨床心理専攻</t>
  </si>
  <si>
    <t>病院整備推進室</t>
  </si>
  <si>
    <t>医・総務課</t>
  </si>
  <si>
    <t>総務担当室</t>
  </si>
  <si>
    <t>人事管理室</t>
  </si>
  <si>
    <t>情報管理室</t>
  </si>
  <si>
    <t>情報管理室（医療情報）</t>
  </si>
  <si>
    <t>情報管理室（情報ネットワークセンター）</t>
  </si>
  <si>
    <t>医・総務課（発生生物学）</t>
  </si>
  <si>
    <t>医・総務課（神経科学）</t>
  </si>
  <si>
    <t>医・総務課（環境生理学）</t>
  </si>
  <si>
    <t>医・総務課（神経・筋肉生理学）</t>
  </si>
  <si>
    <t>医・総務課（代謝生化学）</t>
  </si>
  <si>
    <t>医・総務課（病態生化学）</t>
  </si>
  <si>
    <t>医・総務課（医学英語教育学）</t>
  </si>
  <si>
    <t>医・総務課（薬理学）</t>
  </si>
  <si>
    <t>医・総務課（病態病理学）</t>
  </si>
  <si>
    <t>医・総務課（器官病理学）</t>
  </si>
  <si>
    <t>医・総務課（微生物・免疫学）</t>
  </si>
  <si>
    <t>医・総務課（法医学）</t>
  </si>
  <si>
    <t>医・総務課（公衆衛生学）</t>
  </si>
  <si>
    <t>医・総務課（環境予防医学）</t>
  </si>
  <si>
    <t>医・総務課（医療情報学）</t>
  </si>
  <si>
    <t>医・総務課（内科学第一）</t>
  </si>
  <si>
    <t>医・総務課（内科学第二）</t>
  </si>
  <si>
    <t>医・総務課（内科学第三）</t>
  </si>
  <si>
    <t>医・総務課（内科学第四）</t>
  </si>
  <si>
    <t>医・総務課（皮膚科学）</t>
  </si>
  <si>
    <t>医・総務課（小児科学）</t>
  </si>
  <si>
    <t>医・総務課（消化器・総合外科学）</t>
  </si>
  <si>
    <t>医・総務課（循環器・呼吸器外科学）</t>
  </si>
  <si>
    <t>医・総務課（整形外科学）</t>
  </si>
  <si>
    <t>医・総務課（脳神経外科学）</t>
  </si>
  <si>
    <t>医・総務課（泌尿器科学）</t>
  </si>
  <si>
    <t>医・総務課（精神医学）</t>
  </si>
  <si>
    <t>医・総務課（産科婦人科学）</t>
  </si>
  <si>
    <t>医・総務課（耳鼻咽喉科学）</t>
  </si>
  <si>
    <t>医・総務課（眼科学）</t>
  </si>
  <si>
    <t>医・総務課（放射線医学）</t>
  </si>
  <si>
    <t>医・総務課（麻酔科学）</t>
  </si>
  <si>
    <t>医・総務課（歯科口腔外科学）</t>
  </si>
  <si>
    <t>医・総務課（臨床検査医学）</t>
  </si>
  <si>
    <t>医・総務課（救急医学）</t>
  </si>
  <si>
    <t>医・総務課（地域医療支援学）</t>
  </si>
  <si>
    <t>医・総務課（がん化学療法教育学）</t>
  </si>
  <si>
    <t>医・総務課（がん放射線治療教育学）</t>
  </si>
  <si>
    <t>医・総務課（看護学科）</t>
  </si>
  <si>
    <t>医・総務課（総合科支セ・実験動物分野）</t>
  </si>
  <si>
    <t>医・総務課（総科支セ・生体情報・ＲＩ実験</t>
  </si>
  <si>
    <t>医・総務課（産学セ・地域医学共同研究部門</t>
  </si>
  <si>
    <t>医・総務課（情報ネットワークセンター）</t>
  </si>
  <si>
    <t>医・総務課（血液内科）</t>
  </si>
  <si>
    <t>医・総務課（神経・膠原病内科）</t>
  </si>
  <si>
    <t>医・総務課（循環器内科）</t>
  </si>
  <si>
    <t>医・総務課（先端がん治療センター）</t>
  </si>
  <si>
    <t>医・総務課（輸血部）</t>
  </si>
  <si>
    <t>医・総務課（地域包括ｹｱ教育研究ｾﾝﾀｰ）</t>
  </si>
  <si>
    <t>医・総務課（こどものこころ診療部）</t>
  </si>
  <si>
    <t>医・総務課（地域医療教育研修センター）</t>
  </si>
  <si>
    <t>医・総務課（地域医療教育学）</t>
  </si>
  <si>
    <t>医・総務課（スキルアップセンター）</t>
  </si>
  <si>
    <t>医・総務課（がん化学療法学）</t>
  </si>
  <si>
    <t>医・総務課（放射線腫瘍学）</t>
  </si>
  <si>
    <t>医・総務課（呼吸器外科）</t>
  </si>
  <si>
    <t>医・総務課（病理部）</t>
  </si>
  <si>
    <t>医・総務課（認知症疾患医療センター）</t>
  </si>
  <si>
    <t>医・総務課（総合医療学講座）</t>
  </si>
  <si>
    <t>医・総務課（小児科）</t>
  </si>
  <si>
    <t>医・総務課（呼吸器・臨床腫瘍学）</t>
  </si>
  <si>
    <t>医・総務課（緩和ケア講座）</t>
  </si>
  <si>
    <t>医・総務課（地域医療政策学）</t>
  </si>
  <si>
    <t>医・総務課（総合診療科）</t>
  </si>
  <si>
    <t>医・総務課（病理診断科）</t>
  </si>
  <si>
    <t>医・総務課（がん患者家族サポート）</t>
  </si>
  <si>
    <t>医・総務課（微生物学）</t>
  </si>
  <si>
    <t>医・総務課（Acute Care Surgery）</t>
  </si>
  <si>
    <t>医・総務課（リハビリテーション医学）</t>
  </si>
  <si>
    <t>医・総務課（免疫学）</t>
  </si>
  <si>
    <t>医・総務課（難病総合治療センター）</t>
  </si>
  <si>
    <t>医・総務課（臨床研究センター）</t>
  </si>
  <si>
    <t>医・総務課（生命科学）</t>
  </si>
  <si>
    <t>医・総務課（麻酔科）</t>
  </si>
  <si>
    <t>医・総務課（災害医療・危機管理センター）</t>
  </si>
  <si>
    <t>医・総務課（総合診療医センター）</t>
  </si>
  <si>
    <t>医・総務課（環境保健医学）</t>
  </si>
  <si>
    <t>医・会計課</t>
  </si>
  <si>
    <t>医・学務課</t>
  </si>
  <si>
    <t>学生支援室</t>
  </si>
  <si>
    <t>教育改革・教務室</t>
  </si>
  <si>
    <t>入試・大学院室</t>
  </si>
  <si>
    <t>医・医療サービス課</t>
  </si>
  <si>
    <t>患者サービス室</t>
  </si>
  <si>
    <t>医療安全支援室</t>
  </si>
  <si>
    <t>医療安全管理部</t>
  </si>
  <si>
    <t>医療支援室</t>
  </si>
  <si>
    <t>栄養管理室</t>
  </si>
  <si>
    <t>解剖学講座（発生生物学）</t>
  </si>
  <si>
    <t>解剖学講座（神経科学）</t>
  </si>
  <si>
    <t>生理学講座（環境生理学）</t>
  </si>
  <si>
    <t>生理学講座（神経・筋肉生理学）</t>
  </si>
  <si>
    <t>生化学講座（代謝生化学）</t>
  </si>
  <si>
    <t>生化学講座（病態生化学）</t>
  </si>
  <si>
    <t>生命科学講座</t>
  </si>
  <si>
    <t>生命科学講座（分子科学）</t>
  </si>
  <si>
    <t>生命科学講座（化学）</t>
  </si>
  <si>
    <t>生命科学講座（腫瘍生物学）</t>
  </si>
  <si>
    <t>生命科学講座（生物学）</t>
  </si>
  <si>
    <t>生命科学講座（物理学）</t>
  </si>
  <si>
    <t>薬理学講座</t>
  </si>
  <si>
    <t>病理学講座（病態病理学）</t>
  </si>
  <si>
    <t>病理学講座（器官病理学）</t>
  </si>
  <si>
    <t>微生物・免疫学講座</t>
  </si>
  <si>
    <t>微生物・免疫学講座（微生物学）</t>
  </si>
  <si>
    <t>微生物・免疫学講座（免疫学）</t>
  </si>
  <si>
    <t>微生物学講座</t>
  </si>
  <si>
    <t>免疫学講座</t>
  </si>
  <si>
    <t>法医学講座</t>
  </si>
  <si>
    <t>環境保健医学講座（公衆衛生学）</t>
  </si>
  <si>
    <t>環境保健医学講座</t>
  </si>
  <si>
    <t>環境保健医学講座（環境予防医学）</t>
  </si>
  <si>
    <t>医療情報学講座</t>
  </si>
  <si>
    <t>医療社会文化学講座</t>
  </si>
  <si>
    <t>医学英語教育学講座</t>
  </si>
  <si>
    <t>内科学講座（内科学第一）</t>
  </si>
  <si>
    <t>内科学講座（内科学第二）</t>
  </si>
  <si>
    <t>内科学講座（内科学第三）</t>
  </si>
  <si>
    <t>内科学講座（循環・呼吸器・腎臓内科学）</t>
  </si>
  <si>
    <t>内科学講座（内科学第四）</t>
  </si>
  <si>
    <t>内科学講座（がん化学療法教育学）</t>
  </si>
  <si>
    <t>内科学講座（がん化学療法学）</t>
  </si>
  <si>
    <t>内科学講座（呼吸器・臨床腫瘍学）</t>
  </si>
  <si>
    <t>内科学講座（血液・腫瘍内科学）</t>
  </si>
  <si>
    <t>皮膚科学講座</t>
  </si>
  <si>
    <t>小児科学講座</t>
  </si>
  <si>
    <t>外科学講座（消化器・総合外科学）</t>
  </si>
  <si>
    <t>外科学講座（循環器外科学）</t>
  </si>
  <si>
    <t>外科学講座（呼吸器外科学）</t>
  </si>
  <si>
    <t>整形外科学講座</t>
  </si>
  <si>
    <t>脳神経外科学講座</t>
  </si>
  <si>
    <t>泌尿器科学講座</t>
  </si>
  <si>
    <t>精神医学講座</t>
  </si>
  <si>
    <t>産科婦人科学講座</t>
  </si>
  <si>
    <t>耳鼻咽喉科・頭頸部外科学講座</t>
  </si>
  <si>
    <t>眼科学講座</t>
  </si>
  <si>
    <t>放射線医学講座</t>
  </si>
  <si>
    <t>放射線医学講座（放射線医学）</t>
  </si>
  <si>
    <t>放射線医学講座（がん放射線治療教育学）</t>
  </si>
  <si>
    <t>放射線医学講座（放射線腫瘍学）</t>
  </si>
  <si>
    <t>麻酔科学講座</t>
  </si>
  <si>
    <t>緩和ケア講座</t>
  </si>
  <si>
    <t>歯科口腔外科学講座</t>
  </si>
  <si>
    <t>臨床検査医学講座</t>
  </si>
  <si>
    <t>救急医学講座</t>
  </si>
  <si>
    <t>Acute Care Surgery講座</t>
  </si>
  <si>
    <t>地域医療教育学講座</t>
  </si>
  <si>
    <t>総合医療学講座</t>
  </si>
  <si>
    <t>総合医療学講座（大田）</t>
  </si>
  <si>
    <t>地域医療支援学講座</t>
  </si>
  <si>
    <t>地域医療政策学講座</t>
  </si>
  <si>
    <t>基礎看護学講座</t>
  </si>
  <si>
    <t>臨床看護学講座</t>
  </si>
  <si>
    <t>地域・老年看護学講座</t>
  </si>
  <si>
    <t>リハビリテーション医学講座</t>
  </si>
  <si>
    <t>免疫精神神経学共同研究講座</t>
  </si>
  <si>
    <t>先進医療電磁工学講座</t>
  </si>
  <si>
    <t>看護学科</t>
  </si>
  <si>
    <t>教育企画開発室</t>
  </si>
  <si>
    <t>内科</t>
  </si>
  <si>
    <t>内科（内分泌代謝内科）</t>
  </si>
  <si>
    <t>内分泌代謝内科</t>
  </si>
  <si>
    <t>内科（血液内科）</t>
  </si>
  <si>
    <t>血液内科</t>
  </si>
  <si>
    <t>腫瘍・血液内科</t>
  </si>
  <si>
    <t>腫瘍内科</t>
  </si>
  <si>
    <t>内科（消化器内科）</t>
  </si>
  <si>
    <t>消化器内科</t>
  </si>
  <si>
    <t>内科（肝臓内科）</t>
  </si>
  <si>
    <t>肝臓内科</t>
  </si>
  <si>
    <t>内科（神経内科）</t>
  </si>
  <si>
    <t>脳神経内科</t>
  </si>
  <si>
    <t>内科（膠原病内科）</t>
  </si>
  <si>
    <t>膠原病内科</t>
  </si>
  <si>
    <t>内科（呼吸器内科）</t>
  </si>
  <si>
    <t>内科（呼吸器・化学療法内科）</t>
  </si>
  <si>
    <t>呼吸器・化学療法内科</t>
  </si>
  <si>
    <t>内科（腎臓内科）</t>
  </si>
  <si>
    <t>腎臓内科</t>
  </si>
  <si>
    <t>内科（呼吸器・腎臓内科）</t>
  </si>
  <si>
    <t>循環器内科</t>
  </si>
  <si>
    <t>内科（循環器内科）</t>
  </si>
  <si>
    <t>皮膚科</t>
  </si>
  <si>
    <t>形成外科</t>
  </si>
  <si>
    <t>小児科</t>
  </si>
  <si>
    <t>外科</t>
  </si>
  <si>
    <t>消化器外科</t>
  </si>
  <si>
    <t>外科（消化器外科）</t>
  </si>
  <si>
    <t>外科（肝・胆・膵外科）</t>
  </si>
  <si>
    <t>肝・胆・膵外科</t>
  </si>
  <si>
    <t>外科（小児外科）</t>
  </si>
  <si>
    <t>小児外科</t>
  </si>
  <si>
    <t>外科（乳腺・内分泌外科）</t>
  </si>
  <si>
    <t>乳腺・内分泌外科</t>
  </si>
  <si>
    <t>外科（心臓血管外科）</t>
  </si>
  <si>
    <t>心臓血管外科</t>
  </si>
  <si>
    <t>外科（呼吸器外科）</t>
  </si>
  <si>
    <t>呼吸器外科</t>
  </si>
  <si>
    <t>整形外科</t>
  </si>
  <si>
    <t>脳神経外科</t>
  </si>
  <si>
    <t>泌尿器科</t>
  </si>
  <si>
    <t>精神科神経科</t>
  </si>
  <si>
    <t>産科婦人科</t>
  </si>
  <si>
    <t>産科</t>
  </si>
  <si>
    <t>婦人科</t>
  </si>
  <si>
    <t>耳鼻咽喉科・頭頸部外科</t>
  </si>
  <si>
    <t>眼科</t>
  </si>
  <si>
    <t>放射線科</t>
  </si>
  <si>
    <t>放射線治療科</t>
  </si>
  <si>
    <t>麻酔科</t>
  </si>
  <si>
    <t>歯科口腔外科</t>
  </si>
  <si>
    <t>腫瘍科</t>
  </si>
  <si>
    <t>栄養治療科</t>
  </si>
  <si>
    <t>総合診療科</t>
  </si>
  <si>
    <t>病理診断科</t>
  </si>
  <si>
    <t>リハビリテーション科</t>
  </si>
  <si>
    <t>救急科</t>
  </si>
  <si>
    <t>検査部</t>
  </si>
  <si>
    <t>手術部</t>
  </si>
  <si>
    <t>放射線部</t>
  </si>
  <si>
    <t>材料部</t>
  </si>
  <si>
    <t>輸血部</t>
  </si>
  <si>
    <t>救急部</t>
  </si>
  <si>
    <t>救命救急センター</t>
  </si>
  <si>
    <t>集中治療部</t>
  </si>
  <si>
    <t>病理部</t>
  </si>
  <si>
    <t>医療情報部</t>
  </si>
  <si>
    <t>リハビリテーション部</t>
  </si>
  <si>
    <t>血液浄化治療部</t>
  </si>
  <si>
    <t>光学医療診療部</t>
  </si>
  <si>
    <t>地域医療連携センター（ＰＦＭ）</t>
  </si>
  <si>
    <t>地域医療教育研修センター</t>
  </si>
  <si>
    <t>卒後臨床研修センター</t>
  </si>
  <si>
    <t>緩和ケアセンター</t>
  </si>
  <si>
    <t>循環器疾患治療部</t>
  </si>
  <si>
    <t>臨床遺伝診療部</t>
  </si>
  <si>
    <t>新生児集中治療部</t>
  </si>
  <si>
    <t>新生児集中治療室</t>
  </si>
  <si>
    <t>臨床研究センター</t>
  </si>
  <si>
    <t>クリニカルスキルアップセンター</t>
  </si>
  <si>
    <t>先端がん治療センター</t>
  </si>
  <si>
    <t>先端がん治療センター（がん診療部門）</t>
  </si>
  <si>
    <t>先端がん治療センター（がん臨床研究部門）</t>
  </si>
  <si>
    <t>臨床栄養部</t>
  </si>
  <si>
    <t>子どものこころ診療部</t>
  </si>
  <si>
    <t>病院医学教育センター</t>
  </si>
  <si>
    <t>ＭＥセンター</t>
  </si>
  <si>
    <t>薬剤部</t>
  </si>
  <si>
    <t>総合周産期母子医療センター</t>
  </si>
  <si>
    <t>高度外傷センター</t>
  </si>
  <si>
    <t>栄養治療室</t>
  </si>
  <si>
    <t>がん患者・家族サポートセンター</t>
  </si>
  <si>
    <t>認知症疾患医療センター</t>
  </si>
  <si>
    <t>ワーキング・イノベーションセンター</t>
  </si>
  <si>
    <t>先進医療管理センター</t>
  </si>
  <si>
    <t>災害医療・危機管理センター</t>
  </si>
  <si>
    <t>視能訓練部</t>
  </si>
  <si>
    <t>感染制御部</t>
  </si>
  <si>
    <t>難病総合治療センター</t>
  </si>
  <si>
    <t>高度脳卒中センター</t>
  </si>
  <si>
    <t>総合診療医センター</t>
  </si>
  <si>
    <t>看護部</t>
  </si>
  <si>
    <t>看護管理室</t>
  </si>
  <si>
    <t>看護教育支援室</t>
  </si>
  <si>
    <t>医療情報担当</t>
  </si>
  <si>
    <t>看・看護専門外来</t>
  </si>
  <si>
    <t>内・眼・皮膚科、採血室</t>
  </si>
  <si>
    <t>泌尿器・小児科、臨床遺伝診療部</t>
  </si>
  <si>
    <t>外・脳外科、循環器疾患治療部</t>
  </si>
  <si>
    <t>外科・脳神経外科、腫瘍科（救急部）</t>
  </si>
  <si>
    <t>外科・脳神経外科、腫瘍センター、禁煙外来</t>
  </si>
  <si>
    <t>整形外・放射線科、外来化学療法室</t>
  </si>
  <si>
    <t>精神科神経科・耳鼻咽喉科・歯科</t>
  </si>
  <si>
    <t>産婦人科･麻酔科、耳鼻咽喉科･歯科口腔外科</t>
  </si>
  <si>
    <t>看・放射線部・光学医療診療部</t>
  </si>
  <si>
    <t>看・救急部</t>
  </si>
  <si>
    <t>看・救命救急センター</t>
  </si>
  <si>
    <t>看・HCU</t>
  </si>
  <si>
    <t>看・救命救急センター病棟第1U</t>
  </si>
  <si>
    <t>看・第２HCU</t>
  </si>
  <si>
    <t>看・救命救急センター病棟第2U</t>
  </si>
  <si>
    <t>看・手術部・材料部</t>
  </si>
  <si>
    <t>看・集中治療部</t>
  </si>
  <si>
    <t>看・新生児集中治療部</t>
  </si>
  <si>
    <t>看・新生児治療回復室</t>
  </si>
  <si>
    <t>看・血液浄化治療部</t>
  </si>
  <si>
    <t>看・治験管理センター</t>
  </si>
  <si>
    <t>看・リハビリテーション部</t>
  </si>
  <si>
    <t>看・地域医療連携センター</t>
  </si>
  <si>
    <t>看・感染対策室</t>
  </si>
  <si>
    <t>看・緩和ケアセンター</t>
  </si>
  <si>
    <t>看・外来化学療法室</t>
  </si>
  <si>
    <t>看・入退院管理センター</t>
  </si>
  <si>
    <t>看・ハイケアユニット</t>
  </si>
  <si>
    <t>外来統括担当</t>
  </si>
  <si>
    <t>外来１階</t>
  </si>
  <si>
    <t>外来１</t>
  </si>
  <si>
    <t>外来２階</t>
  </si>
  <si>
    <t>外来２</t>
  </si>
  <si>
    <t>外来３階</t>
  </si>
  <si>
    <t>外来</t>
  </si>
  <si>
    <t>産科外来・婦人科外来</t>
  </si>
  <si>
    <t>看・小児科外来</t>
  </si>
  <si>
    <t>看・救命救急センター病棟</t>
  </si>
  <si>
    <t>看・手術部</t>
  </si>
  <si>
    <t>看・材料部</t>
  </si>
  <si>
    <t>Ａ病棟３階</t>
  </si>
  <si>
    <t>Ｂ病棟３階</t>
  </si>
  <si>
    <t>Ａ病棟４階</t>
  </si>
  <si>
    <t>Ｂ病棟４階</t>
  </si>
  <si>
    <t>Ａ病棟５階</t>
  </si>
  <si>
    <t>Ｂ病棟５階</t>
  </si>
  <si>
    <t>Ａ病棟６階</t>
  </si>
  <si>
    <t>Ｂ病棟６階</t>
  </si>
  <si>
    <t>Ａ病棟７階</t>
  </si>
  <si>
    <t>Ｂ病棟７階</t>
  </si>
  <si>
    <t>Ａ病棟８階</t>
  </si>
  <si>
    <t>Ｂ病棟８階</t>
  </si>
  <si>
    <t>Ｃ病棟５階</t>
  </si>
  <si>
    <t>Ｃ病棟６階</t>
  </si>
  <si>
    <t>Ｃ病棟７階</t>
  </si>
  <si>
    <t>Ｃ病棟８階</t>
  </si>
  <si>
    <t>Ｃ病棟９階</t>
  </si>
  <si>
    <t>Ａ・Ｂ病棟３階</t>
  </si>
  <si>
    <t>総合理工学研究科</t>
  </si>
  <si>
    <t>日立金属（合金組織制御）共同研究講座</t>
  </si>
  <si>
    <t>物質化学科</t>
  </si>
  <si>
    <t>地球科学科</t>
  </si>
  <si>
    <t>数理科学科</t>
  </si>
  <si>
    <t>知能情報デザイン学科</t>
  </si>
  <si>
    <t>機械・電気電子工学科</t>
  </si>
  <si>
    <t>建築デザイン学科</t>
  </si>
  <si>
    <t>理工特別コース推進室</t>
  </si>
  <si>
    <t>日新・木質建築学寄附講座</t>
  </si>
  <si>
    <t>キグチテクニクス構造材料共同研究講座</t>
  </si>
  <si>
    <t>自然科学系事務部</t>
  </si>
  <si>
    <t>自然科学系第一課</t>
  </si>
  <si>
    <t>自然科学系第二課</t>
  </si>
  <si>
    <t>自然科学系第二課（附属施設）</t>
  </si>
  <si>
    <t>生物科学科</t>
  </si>
  <si>
    <t>生命科学科</t>
  </si>
  <si>
    <t>農林生産学科</t>
  </si>
  <si>
    <t>環境共生科学科</t>
  </si>
  <si>
    <t>三井化学アグロ・生物制御化学寄附講座</t>
  </si>
  <si>
    <t>附属生物資源教育研究センター</t>
  </si>
  <si>
    <t>人間科学科</t>
  </si>
  <si>
    <t>心理学コース</t>
  </si>
  <si>
    <t>福祉社会コース</t>
  </si>
  <si>
    <t>身体活動・健康科学コース</t>
  </si>
  <si>
    <t>総合企画室</t>
  </si>
  <si>
    <t>評価室</t>
  </si>
  <si>
    <t>地域課題学習支援センター</t>
  </si>
  <si>
    <t>地（知）の拠点整備事業部門</t>
  </si>
  <si>
    <t>地（知）の拠点大学による地方創生推進事業</t>
  </si>
  <si>
    <t>地域人材育成部門</t>
  </si>
  <si>
    <t>産学連携部門</t>
  </si>
  <si>
    <t>知的財産創活部門</t>
  </si>
  <si>
    <t>地域医学共同研究部門</t>
  </si>
  <si>
    <t>教学企画ＩＲ室</t>
  </si>
  <si>
    <t>教育推進センター</t>
  </si>
  <si>
    <t>生涯教育推進センター</t>
  </si>
  <si>
    <t>アドミッションセンター</t>
  </si>
  <si>
    <t>キャリアセンター</t>
  </si>
  <si>
    <t>障がい学生支援室</t>
  </si>
  <si>
    <t>エスチュアリー研究センター</t>
  </si>
  <si>
    <t>地域包括ケア教育研究センター</t>
  </si>
  <si>
    <t>自然災害軽減教育研究センター</t>
  </si>
  <si>
    <t>国際センター</t>
  </si>
  <si>
    <t>総合博物館</t>
  </si>
  <si>
    <t>数理・データサイエンス教育研究センター</t>
  </si>
  <si>
    <t>大学教育センター</t>
  </si>
  <si>
    <t>担当・講座</t>
    <phoneticPr fontId="2"/>
  </si>
  <si>
    <t>tant_cd</t>
  </si>
  <si>
    <t>tant_nm</t>
  </si>
  <si>
    <t>勤務パターンコード</t>
  </si>
  <si>
    <t>適用就業規則</t>
  </si>
  <si>
    <t>個別</t>
  </si>
  <si>
    <t>勤務パターン</t>
    <phoneticPr fontId="2"/>
  </si>
  <si>
    <t>社会保険区分</t>
  </si>
  <si>
    <t>職種名称</t>
  </si>
  <si>
    <t>職種名称</t>
    <rPh sb="0" eb="2">
      <t>ショクシュ</t>
    </rPh>
    <rPh sb="2" eb="4">
      <t>メイショウ</t>
    </rPh>
    <phoneticPr fontId="1"/>
  </si>
  <si>
    <t>syk_cd</t>
  </si>
  <si>
    <t>syk_nm</t>
  </si>
  <si>
    <t>職種コード</t>
  </si>
  <si>
    <t>職種</t>
    <phoneticPr fontId="2"/>
  </si>
  <si>
    <t>職名</t>
  </si>
  <si>
    <t>yak_cd</t>
  </si>
  <si>
    <t>yak_nm</t>
  </si>
  <si>
    <t>yak_jr_nm</t>
  </si>
  <si>
    <t>yakbkb01</t>
  </si>
  <si>
    <t>pt_kngen_kb01</t>
  </si>
  <si>
    <t>職名コード</t>
  </si>
  <si>
    <t>職名辞令用正式名称</t>
  </si>
  <si>
    <t>wms利用フラグ</t>
  </si>
  <si>
    <t>wms決裁権限</t>
  </si>
  <si>
    <t>職名</t>
    <phoneticPr fontId="2"/>
  </si>
  <si>
    <t>職員区分</t>
    <rPh sb="0" eb="2">
      <t>ショクイン</t>
    </rPh>
    <rPh sb="2" eb="4">
      <t>クブン</t>
    </rPh>
    <phoneticPr fontId="1"/>
  </si>
  <si>
    <t>人事区分</t>
  </si>
  <si>
    <t>個人情報関係</t>
    <rPh sb="0" eb="2">
      <t>コジン</t>
    </rPh>
    <rPh sb="2" eb="4">
      <t>ジョウホウ</t>
    </rPh>
    <rPh sb="4" eb="6">
      <t>カンケイ</t>
    </rPh>
    <phoneticPr fontId="1"/>
  </si>
  <si>
    <t>給与支給関係</t>
    <rPh sb="0" eb="2">
      <t>キュウヨ</t>
    </rPh>
    <rPh sb="2" eb="4">
      <t>シキュウ</t>
    </rPh>
    <rPh sb="4" eb="6">
      <t>カンケイ</t>
    </rPh>
    <phoneticPr fontId="1"/>
  </si>
  <si>
    <t>生年月日</t>
    <rPh sb="0" eb="2">
      <t>セイネン</t>
    </rPh>
    <rPh sb="2" eb="4">
      <t>ガッピ</t>
    </rPh>
    <phoneticPr fontId="1"/>
  </si>
  <si>
    <t>就業関係</t>
    <rPh sb="0" eb="2">
      <t>シュウギョウ</t>
    </rPh>
    <rPh sb="2" eb="4">
      <t>カンケイ</t>
    </rPh>
    <phoneticPr fontId="1"/>
  </si>
  <si>
    <t>idou_hr_plan.kosin_sub_id</t>
  </si>
  <si>
    <t>idou_hr_plan.idp_trn_id</t>
  </si>
  <si>
    <t>idou_hr_plan.sya_bg</t>
  </si>
  <si>
    <t>idou_hr_plan.hatdate</t>
  </si>
  <si>
    <t>idou_hr_plan.hrnai_kb</t>
  </si>
  <si>
    <t>idou_hr_plan.genka_cd</t>
  </si>
  <si>
    <t>idou_hr_plan.tant_cd</t>
  </si>
  <si>
    <t>idou_hr_plan.syk_cd</t>
  </si>
  <si>
    <t>idou_hr_plan.yb06_cd</t>
  </si>
  <si>
    <t>idou_hr_plan.yb07_cd</t>
  </si>
  <si>
    <t>idou_hr_plan.kumi_kb</t>
  </si>
  <si>
    <t>idou_hr_plan.keiyakedt</t>
  </si>
  <si>
    <t>idou_hr_plan.yobidate05</t>
  </si>
  <si>
    <t>#更新サブ関連ID</t>
  </si>
  <si>
    <t>トランザクションID</t>
  </si>
  <si>
    <t>発令日</t>
  </si>
  <si>
    <t>発令区分コード</t>
  </si>
  <si>
    <t>発令内容区分</t>
  </si>
  <si>
    <t>更新予定の有無</t>
  </si>
  <si>
    <t>11</t>
  </si>
  <si>
    <t>5</t>
  </si>
  <si>
    <t>3</t>
  </si>
  <si>
    <t>10</t>
  </si>
  <si>
    <t>0</t>
  </si>
  <si>
    <t>1</t>
  </si>
  <si>
    <t>9999</t>
  </si>
  <si>
    <t>8</t>
  </si>
  <si>
    <t>010700</t>
  </si>
  <si>
    <t>16</t>
  </si>
  <si>
    <t>9</t>
  </si>
  <si>
    <t>13</t>
  </si>
  <si>
    <t>7</t>
  </si>
  <si>
    <t>141</t>
  </si>
  <si>
    <t>一般在職者</t>
  </si>
  <si>
    <t>無</t>
  </si>
  <si>
    <t>KBN_CD</t>
  </si>
  <si>
    <t>LOCALE</t>
  </si>
  <si>
    <t>LVL</t>
  </si>
  <si>
    <t>VAL</t>
  </si>
  <si>
    <t>TXT</t>
  </si>
  <si>
    <t>#区分CD</t>
  </si>
  <si>
    <t>言語コード</t>
  </si>
  <si>
    <t>言語フラグ</t>
  </si>
  <si>
    <t>変数</t>
  </si>
  <si>
    <t>内容</t>
  </si>
  <si>
    <t>jinkb</t>
  </si>
  <si>
    <t>ja</t>
  </si>
  <si>
    <t>任期付一般在職者</t>
  </si>
  <si>
    <t>人事区分</t>
    <rPh sb="0" eb="2">
      <t>ジンジ</t>
    </rPh>
    <rPh sb="2" eb="4">
      <t>クブン</t>
    </rPh>
    <phoneticPr fontId="2"/>
  </si>
  <si>
    <t>sya_kb</t>
  </si>
  <si>
    <t>-</t>
  </si>
  <si>
    <t>職員区分</t>
    <rPh sb="0" eb="2">
      <t>ショクイン</t>
    </rPh>
    <rPh sb="2" eb="4">
      <t>クブン</t>
    </rPh>
    <phoneticPr fontId="2"/>
  </si>
  <si>
    <t>kumi_kb</t>
  </si>
  <si>
    <t>共済適用（常勤）</t>
  </si>
  <si>
    <t>三法適用（非）</t>
  </si>
  <si>
    <t>三法適用（短）</t>
  </si>
  <si>
    <t>社会保険区分</t>
    <rPh sb="0" eb="2">
      <t>シャカイ</t>
    </rPh>
    <rPh sb="2" eb="4">
      <t>ホケン</t>
    </rPh>
    <rPh sb="4" eb="6">
      <t>クブン</t>
    </rPh>
    <phoneticPr fontId="2"/>
  </si>
  <si>
    <t>yobikb06</t>
  </si>
  <si>
    <t>任期制非適用</t>
  </si>
  <si>
    <t>有</t>
  </si>
  <si>
    <t>有（３年限度）</t>
  </si>
  <si>
    <t>有（上限有）</t>
  </si>
  <si>
    <t>有（代替）</t>
  </si>
  <si>
    <t>契約更新の有無</t>
    <rPh sb="0" eb="2">
      <t>ケイヤク</t>
    </rPh>
    <rPh sb="2" eb="4">
      <t>コウシン</t>
    </rPh>
    <rPh sb="5" eb="7">
      <t>ウム</t>
    </rPh>
    <phoneticPr fontId="2"/>
  </si>
  <si>
    <t>jig_nm</t>
  </si>
  <si>
    <t>事業場コード</t>
  </si>
  <si>
    <t>事業場名称</t>
  </si>
  <si>
    <t>○○学部</t>
  </si>
  <si>
    <t>松江地区事業場</t>
  </si>
  <si>
    <t>出雲地区（医学部）事業場</t>
  </si>
  <si>
    <t>出雲地区（医学部附属病院）事業場</t>
  </si>
  <si>
    <t>事業場コード</t>
    <phoneticPr fontId="2"/>
  </si>
  <si>
    <t>機関コード</t>
  </si>
  <si>
    <t>教員担当１，2</t>
    <phoneticPr fontId="2"/>
  </si>
  <si>
    <t>No</t>
  </si>
  <si>
    <t>所属コード</t>
  </si>
  <si>
    <t>自レベルＮＯ</t>
  </si>
  <si>
    <t>親所属コード</t>
  </si>
  <si>
    <t>親所属コード（名称）</t>
  </si>
  <si>
    <t>自レベル所属名称</t>
  </si>
  <si>
    <t>部局</t>
  </si>
  <si>
    <t>附属施設・部</t>
  </si>
  <si>
    <t>附属義務教育学校</t>
  </si>
  <si>
    <t>人文社会科学系</t>
  </si>
  <si>
    <t>教育学系</t>
  </si>
  <si>
    <t>人間科学系</t>
  </si>
  <si>
    <t>理工学系</t>
  </si>
  <si>
    <t>農生命科学系</t>
  </si>
  <si>
    <t>環境システム科学系</t>
  </si>
  <si>
    <t>医学・看護学系</t>
  </si>
  <si>
    <t>教育研究推進学系</t>
  </si>
  <si>
    <t>機能強化推進学系</t>
  </si>
  <si>
    <t>040000</t>
  </si>
  <si>
    <t>020000</t>
  </si>
  <si>
    <t>030000</t>
  </si>
  <si>
    <t>121</t>
  </si>
  <si>
    <t>700200</t>
  </si>
  <si>
    <t>111</t>
  </si>
  <si>
    <t>700100</t>
  </si>
  <si>
    <t>101</t>
  </si>
  <si>
    <t>19</t>
  </si>
  <si>
    <t>17</t>
  </si>
  <si>
    <t>15</t>
  </si>
  <si>
    <t>14</t>
  </si>
  <si>
    <t>12</t>
  </si>
  <si>
    <t>6</t>
  </si>
  <si>
    <t>4</t>
  </si>
  <si>
    <t>2</t>
  </si>
  <si>
    <t>発令区分</t>
    <rPh sb="0" eb="2">
      <t>ハツレイ</t>
    </rPh>
    <rPh sb="2" eb="4">
      <t>クブン</t>
    </rPh>
    <phoneticPr fontId="1"/>
  </si>
  <si>
    <t>発令内容区分</t>
    <rPh sb="0" eb="2">
      <t>ハツレイ</t>
    </rPh>
    <rPh sb="2" eb="4">
      <t>ナイヨウ</t>
    </rPh>
    <rPh sb="4" eb="6">
      <t>クブン</t>
    </rPh>
    <phoneticPr fontId="1"/>
  </si>
  <si>
    <t>kensyu_kb</t>
  </si>
  <si>
    <t>勤務日数（週）</t>
    <rPh sb="0" eb="2">
      <t>キンム</t>
    </rPh>
    <rPh sb="2" eb="4">
      <t>ニッスウ</t>
    </rPh>
    <rPh sb="5" eb="6">
      <t>シュウ</t>
    </rPh>
    <phoneticPr fontId="2"/>
  </si>
  <si>
    <t>01</t>
    <phoneticPr fontId="2"/>
  </si>
  <si>
    <t>02</t>
    <phoneticPr fontId="2"/>
  </si>
  <si>
    <t>03</t>
    <phoneticPr fontId="2"/>
  </si>
  <si>
    <t>05</t>
    <phoneticPr fontId="2"/>
  </si>
  <si>
    <t>06</t>
    <phoneticPr fontId="2"/>
  </si>
  <si>
    <t>雇用</t>
    <rPh sb="0" eb="2">
      <t>コヨウ</t>
    </rPh>
    <phoneticPr fontId="2"/>
  </si>
  <si>
    <t>異動</t>
    <rPh sb="0" eb="2">
      <t>イドウ</t>
    </rPh>
    <phoneticPr fontId="2"/>
  </si>
  <si>
    <t>昇格</t>
    <rPh sb="0" eb="2">
      <t>ショウカク</t>
    </rPh>
    <phoneticPr fontId="2"/>
  </si>
  <si>
    <t>出向</t>
    <rPh sb="0" eb="2">
      <t>シュッコウ</t>
    </rPh>
    <phoneticPr fontId="2"/>
  </si>
  <si>
    <t>退職</t>
    <rPh sb="0" eb="2">
      <t>タイショク</t>
    </rPh>
    <phoneticPr fontId="2"/>
  </si>
  <si>
    <t>休職</t>
    <rPh sb="0" eb="2">
      <t>キュウショク</t>
    </rPh>
    <phoneticPr fontId="2"/>
  </si>
  <si>
    <t>その他</t>
    <rPh sb="2" eb="3">
      <t>タ</t>
    </rPh>
    <phoneticPr fontId="2"/>
  </si>
  <si>
    <t>登用</t>
    <rPh sb="0" eb="2">
      <t>トウヨウ</t>
    </rPh>
    <phoneticPr fontId="2"/>
  </si>
  <si>
    <t>出向復帰</t>
    <rPh sb="0" eb="2">
      <t>シュッコウ</t>
    </rPh>
    <rPh sb="2" eb="4">
      <t>フッキ</t>
    </rPh>
    <phoneticPr fontId="2"/>
  </si>
  <si>
    <t>休職復帰</t>
    <rPh sb="0" eb="2">
      <t>キュウショク</t>
    </rPh>
    <rPh sb="2" eb="4">
      <t>フッキ</t>
    </rPh>
    <phoneticPr fontId="2"/>
  </si>
  <si>
    <t>再雇用</t>
    <rPh sb="0" eb="3">
      <t>サイコヨウ</t>
    </rPh>
    <phoneticPr fontId="2"/>
  </si>
  <si>
    <t>発令区分</t>
    <rPh sb="0" eb="2">
      <t>ハツレイ</t>
    </rPh>
    <rPh sb="2" eb="4">
      <t>クブン</t>
    </rPh>
    <phoneticPr fontId="2"/>
  </si>
  <si>
    <t>発令内容区分</t>
    <rPh sb="0" eb="2">
      <t>ハツレイ</t>
    </rPh>
    <rPh sb="2" eb="4">
      <t>ナイヨウ</t>
    </rPh>
    <rPh sb="4" eb="6">
      <t>クブン</t>
    </rPh>
    <phoneticPr fontId="2"/>
  </si>
  <si>
    <t>1900/01/01</t>
  </si>
  <si>
    <t>2382/12/31</t>
  </si>
  <si>
    <t>2610</t>
  </si>
  <si>
    <t>7300</t>
  </si>
  <si>
    <t>7350</t>
  </si>
  <si>
    <t>7400</t>
  </si>
  <si>
    <t>2022/04/01</t>
  </si>
  <si>
    <t>00</t>
  </si>
  <si>
    <t>010</t>
  </si>
  <si>
    <t>020</t>
  </si>
  <si>
    <t>030</t>
  </si>
  <si>
    <t>040</t>
  </si>
  <si>
    <t>045</t>
  </si>
  <si>
    <t>050</t>
  </si>
  <si>
    <t>055</t>
  </si>
  <si>
    <t>060</t>
  </si>
  <si>
    <t>090</t>
  </si>
  <si>
    <t>301</t>
  </si>
  <si>
    <t>302</t>
  </si>
  <si>
    <t>310</t>
  </si>
  <si>
    <t>401</t>
  </si>
  <si>
    <t>402</t>
  </si>
  <si>
    <t>403</t>
  </si>
  <si>
    <t>404</t>
  </si>
  <si>
    <t>405</t>
  </si>
  <si>
    <t>406</t>
  </si>
  <si>
    <t>407</t>
  </si>
  <si>
    <t>408</t>
  </si>
  <si>
    <t>409</t>
  </si>
  <si>
    <t>旧姓</t>
    <rPh sb="0" eb="2">
      <t>キュウセイ</t>
    </rPh>
    <phoneticPr fontId="1"/>
  </si>
  <si>
    <t>旧姓使用希望</t>
    <rPh sb="0" eb="2">
      <t>キュウセイ</t>
    </rPh>
    <rPh sb="2" eb="4">
      <t>シヨウ</t>
    </rPh>
    <rPh sb="4" eb="6">
      <t>キボウ</t>
    </rPh>
    <phoneticPr fontId="1"/>
  </si>
  <si>
    <t>旧姓（フリガナ）</t>
    <rPh sb="0" eb="2">
      <t>キュウセイ</t>
    </rPh>
    <phoneticPr fontId="1"/>
  </si>
  <si>
    <t>戸籍上の変更年月日</t>
    <rPh sb="0" eb="3">
      <t>コセキジョウ</t>
    </rPh>
    <rPh sb="4" eb="6">
      <t>ヘンコウ</t>
    </rPh>
    <rPh sb="6" eb="9">
      <t>ネンガッピ</t>
    </rPh>
    <phoneticPr fontId="1"/>
  </si>
  <si>
    <t>職務内容</t>
    <rPh sb="0" eb="2">
      <t>ショクム</t>
    </rPh>
    <rPh sb="2" eb="4">
      <t>ナイヨウ</t>
    </rPh>
    <phoneticPr fontId="1"/>
  </si>
  <si>
    <t>COMPANY取込項目</t>
    <rPh sb="7" eb="9">
      <t>トリコミ</t>
    </rPh>
    <rPh sb="9" eb="11">
      <t>コウモク</t>
    </rPh>
    <phoneticPr fontId="1"/>
  </si>
  <si>
    <t>旧姓使用</t>
    <rPh sb="0" eb="2">
      <t>キュウセイ</t>
    </rPh>
    <rPh sb="2" eb="4">
      <t>シヨウ</t>
    </rPh>
    <phoneticPr fontId="1"/>
  </si>
  <si>
    <t>記述欄</t>
    <rPh sb="0" eb="2">
      <t>キジュツ</t>
    </rPh>
    <rPh sb="2" eb="3">
      <t>ラン</t>
    </rPh>
    <phoneticPr fontId="1"/>
  </si>
  <si>
    <t>非　常　勤　講　師　雇　用　計　画　書　兼　履　歴　書（　人　事　労　務　課　貼　り　付　け　用）</t>
    <rPh sb="29" eb="30">
      <t>ヒト</t>
    </rPh>
    <rPh sb="31" eb="32">
      <t>コト</t>
    </rPh>
    <rPh sb="33" eb="34">
      <t>ロウ</t>
    </rPh>
    <rPh sb="35" eb="36">
      <t>ツトム</t>
    </rPh>
    <rPh sb="37" eb="38">
      <t>カ</t>
    </rPh>
    <rPh sb="39" eb="40">
      <t>ハ</t>
    </rPh>
    <rPh sb="43" eb="44">
      <t>ツ</t>
    </rPh>
    <rPh sb="47" eb="48">
      <t>ヨウ</t>
    </rPh>
    <phoneticPr fontId="1"/>
  </si>
  <si>
    <t>○○学部</t>
    <rPh sb="2" eb="4">
      <t>ガクブ</t>
    </rPh>
    <phoneticPr fontId="6"/>
  </si>
  <si>
    <t>jig_cd</t>
    <phoneticPr fontId="2"/>
  </si>
  <si>
    <t>syainjh.syayob01</t>
  </si>
  <si>
    <t>旧姓使用区分</t>
  </si>
  <si>
    <t>syainjh.syabik01d</t>
  </si>
  <si>
    <t>syainjh.syabik04d</t>
  </si>
  <si>
    <t>改姓年月日1</t>
  </si>
  <si>
    <t>旧姓使用開始日</t>
  </si>
  <si>
    <t>syainjh.sya_nm_o</t>
  </si>
  <si>
    <t>syainjh.sya_nm_ok</t>
  </si>
  <si>
    <t>旧姓１（漢字）</t>
  </si>
  <si>
    <t>旧姓１（カナ）</t>
  </si>
  <si>
    <t>旧姓使用区分</t>
    <rPh sb="0" eb="2">
      <t>キュウセイ</t>
    </rPh>
    <rPh sb="2" eb="4">
      <t>シヨウ</t>
    </rPh>
    <rPh sb="4" eb="6">
      <t>クブン</t>
    </rPh>
    <phoneticPr fontId="2"/>
  </si>
  <si>
    <t>旧姓１使用</t>
  </si>
  <si>
    <t>旧姓２使用</t>
  </si>
  <si>
    <t>旧姓３使用</t>
  </si>
  <si>
    <t>旧姓１使用終了</t>
  </si>
  <si>
    <t>旧姓２使用終了</t>
  </si>
  <si>
    <t>旧姓３使用終了</t>
  </si>
  <si>
    <t>syainjh.kuni_cd</t>
  </si>
  <si>
    <t>000</t>
    <phoneticPr fontId="2"/>
  </si>
  <si>
    <t>001</t>
    <phoneticPr fontId="2"/>
  </si>
  <si>
    <t>002</t>
    <phoneticPr fontId="2"/>
  </si>
  <si>
    <t>003</t>
    <phoneticPr fontId="2"/>
  </si>
  <si>
    <t>100000</t>
  </si>
  <si>
    <t>100430</t>
  </si>
  <si>
    <t>100440</t>
  </si>
  <si>
    <t>100450</t>
  </si>
  <si>
    <t>200000</t>
  </si>
  <si>
    <t>200270</t>
  </si>
  <si>
    <t>200272</t>
  </si>
  <si>
    <t>200275</t>
  </si>
  <si>
    <t>200280</t>
  </si>
  <si>
    <t>200281</t>
  </si>
  <si>
    <t>200285</t>
  </si>
  <si>
    <t>200290</t>
  </si>
  <si>
    <t>200295</t>
  </si>
  <si>
    <t>200300</t>
  </si>
  <si>
    <t>200305</t>
  </si>
  <si>
    <t>200310</t>
  </si>
  <si>
    <t>200312</t>
  </si>
  <si>
    <t>200315</t>
  </si>
  <si>
    <t>200505</t>
  </si>
  <si>
    <t>200510</t>
  </si>
  <si>
    <t>200515</t>
  </si>
  <si>
    <t>200525</t>
  </si>
  <si>
    <t>200600</t>
  </si>
  <si>
    <t>200700</t>
  </si>
  <si>
    <t>200800</t>
  </si>
  <si>
    <t>200850</t>
  </si>
  <si>
    <t>200900</t>
  </si>
  <si>
    <t>201000</t>
  </si>
  <si>
    <t>201050</t>
  </si>
  <si>
    <t>300000</t>
  </si>
  <si>
    <t>310050</t>
  </si>
  <si>
    <t>310100</t>
  </si>
  <si>
    <t>310810</t>
  </si>
  <si>
    <t>310840</t>
  </si>
  <si>
    <t>310880</t>
  </si>
  <si>
    <t>310885</t>
  </si>
  <si>
    <t>310890</t>
  </si>
  <si>
    <t>311001</t>
  </si>
  <si>
    <t>311002</t>
  </si>
  <si>
    <t>311003</t>
  </si>
  <si>
    <t>311004</t>
  </si>
  <si>
    <t>311005</t>
  </si>
  <si>
    <t>311006</t>
  </si>
  <si>
    <t>311007</t>
  </si>
  <si>
    <t>311008</t>
  </si>
  <si>
    <t>311009</t>
  </si>
  <si>
    <t>311010</t>
  </si>
  <si>
    <t>311011</t>
  </si>
  <si>
    <t>311012</t>
  </si>
  <si>
    <t>311013</t>
  </si>
  <si>
    <t>311014</t>
  </si>
  <si>
    <t>311015</t>
  </si>
  <si>
    <t>311016</t>
  </si>
  <si>
    <t>311017</t>
  </si>
  <si>
    <t>311018</t>
  </si>
  <si>
    <t>311019</t>
  </si>
  <si>
    <t>311020</t>
  </si>
  <si>
    <t>311021</t>
  </si>
  <si>
    <t>311022</t>
  </si>
  <si>
    <t>311023</t>
  </si>
  <si>
    <t>311024</t>
  </si>
  <si>
    <t>311025</t>
  </si>
  <si>
    <t>311026</t>
  </si>
  <si>
    <t>311027</t>
  </si>
  <si>
    <t>311028</t>
  </si>
  <si>
    <t>311029</t>
  </si>
  <si>
    <t>311030</t>
  </si>
  <si>
    <t>311031</t>
  </si>
  <si>
    <t>311032</t>
  </si>
  <si>
    <t>311033</t>
  </si>
  <si>
    <t>311034</t>
  </si>
  <si>
    <t>311035</t>
  </si>
  <si>
    <t>311036</t>
  </si>
  <si>
    <t>311037</t>
  </si>
  <si>
    <t>311038</t>
  </si>
  <si>
    <t>311039</t>
  </si>
  <si>
    <t>311040</t>
  </si>
  <si>
    <t>311041</t>
  </si>
  <si>
    <t>311042</t>
  </si>
  <si>
    <t>311043</t>
  </si>
  <si>
    <t>311044</t>
  </si>
  <si>
    <t>311045</t>
  </si>
  <si>
    <t>311046</t>
  </si>
  <si>
    <t>311047</t>
  </si>
  <si>
    <t>311048</t>
  </si>
  <si>
    <t>311049</t>
  </si>
  <si>
    <t>311050</t>
  </si>
  <si>
    <t>311051</t>
  </si>
  <si>
    <t>311052</t>
  </si>
  <si>
    <t>311053</t>
  </si>
  <si>
    <t>311054</t>
  </si>
  <si>
    <t>311055</t>
  </si>
  <si>
    <t>311056</t>
  </si>
  <si>
    <t>311057</t>
  </si>
  <si>
    <t>311058</t>
  </si>
  <si>
    <t>311059</t>
  </si>
  <si>
    <t>311060</t>
  </si>
  <si>
    <t>311061</t>
  </si>
  <si>
    <t>311062</t>
  </si>
  <si>
    <t>311063</t>
  </si>
  <si>
    <t>311064</t>
  </si>
  <si>
    <t>311065</t>
  </si>
  <si>
    <t>311066</t>
  </si>
  <si>
    <t>311067</t>
  </si>
  <si>
    <t>311068</t>
  </si>
  <si>
    <t>311069</t>
  </si>
  <si>
    <t>311070</t>
  </si>
  <si>
    <t>311071</t>
  </si>
  <si>
    <t>311072</t>
  </si>
  <si>
    <t>311073</t>
  </si>
  <si>
    <t>311074</t>
  </si>
  <si>
    <t>311075</t>
  </si>
  <si>
    <t>311076</t>
  </si>
  <si>
    <t>311077</t>
  </si>
  <si>
    <t>311300</t>
  </si>
  <si>
    <t>312100</t>
  </si>
  <si>
    <t>312300</t>
  </si>
  <si>
    <t>312400</t>
  </si>
  <si>
    <t>312500</t>
  </si>
  <si>
    <t>313400</t>
  </si>
  <si>
    <t>313500</t>
  </si>
  <si>
    <t>313600</t>
  </si>
  <si>
    <t>313630</t>
  </si>
  <si>
    <t>313700</t>
  </si>
  <si>
    <t>313800</t>
  </si>
  <si>
    <t>330010</t>
  </si>
  <si>
    <t>330020</t>
  </si>
  <si>
    <t>330030</t>
  </si>
  <si>
    <t>330040</t>
  </si>
  <si>
    <t>330050</t>
  </si>
  <si>
    <t>330060</t>
  </si>
  <si>
    <t>330070</t>
  </si>
  <si>
    <t>330075</t>
  </si>
  <si>
    <t>330076</t>
  </si>
  <si>
    <t>330077</t>
  </si>
  <si>
    <t>330078</t>
  </si>
  <si>
    <t>330079</t>
  </si>
  <si>
    <t>330080</t>
  </si>
  <si>
    <t>330090</t>
  </si>
  <si>
    <t>330100</t>
  </si>
  <si>
    <t>330110</t>
  </si>
  <si>
    <t>330112</t>
  </si>
  <si>
    <t>330114</t>
  </si>
  <si>
    <t>330115</t>
  </si>
  <si>
    <t>330116</t>
  </si>
  <si>
    <t>330120</t>
  </si>
  <si>
    <t>330130</t>
  </si>
  <si>
    <t>330135</t>
  </si>
  <si>
    <t>330140</t>
  </si>
  <si>
    <t>330150</t>
  </si>
  <si>
    <t>330160</t>
  </si>
  <si>
    <t>330161</t>
  </si>
  <si>
    <t>330173</t>
  </si>
  <si>
    <t>330183</t>
  </si>
  <si>
    <t>330193</t>
  </si>
  <si>
    <t>330200</t>
  </si>
  <si>
    <t>330203</t>
  </si>
  <si>
    <t>330205</t>
  </si>
  <si>
    <t>330206</t>
  </si>
  <si>
    <t>330207</t>
  </si>
  <si>
    <t>330208</t>
  </si>
  <si>
    <t>330210</t>
  </si>
  <si>
    <t>330220</t>
  </si>
  <si>
    <t>330233</t>
  </si>
  <si>
    <t>330243</t>
  </si>
  <si>
    <t>330244</t>
  </si>
  <si>
    <t>330250</t>
  </si>
  <si>
    <t>330260</t>
  </si>
  <si>
    <t>330270</t>
  </si>
  <si>
    <t>330280</t>
  </si>
  <si>
    <t>330290</t>
  </si>
  <si>
    <t>330300</t>
  </si>
  <si>
    <t>330310</t>
  </si>
  <si>
    <t>330320</t>
  </si>
  <si>
    <t>330323</t>
  </si>
  <si>
    <t>330325</t>
  </si>
  <si>
    <t>330326</t>
  </si>
  <si>
    <t>330330</t>
  </si>
  <si>
    <t>330335</t>
  </si>
  <si>
    <t>330340</t>
  </si>
  <si>
    <t>330350</t>
  </si>
  <si>
    <t>330360</t>
  </si>
  <si>
    <t>330361</t>
  </si>
  <si>
    <t>330365</t>
  </si>
  <si>
    <t>330366</t>
  </si>
  <si>
    <t>330367</t>
  </si>
  <si>
    <t>330368</t>
  </si>
  <si>
    <t>330369</t>
  </si>
  <si>
    <t>330370</t>
  </si>
  <si>
    <t>330380</t>
  </si>
  <si>
    <t>330390</t>
  </si>
  <si>
    <t>330395</t>
  </si>
  <si>
    <t>330396</t>
  </si>
  <si>
    <t>330397</t>
  </si>
  <si>
    <t>330400</t>
  </si>
  <si>
    <t>330950</t>
  </si>
  <si>
    <t>400000</t>
  </si>
  <si>
    <t>430012</t>
  </si>
  <si>
    <t>430013</t>
  </si>
  <si>
    <t>430014</t>
  </si>
  <si>
    <t>430016</t>
  </si>
  <si>
    <t>430017</t>
  </si>
  <si>
    <t>430018</t>
  </si>
  <si>
    <t>430019</t>
  </si>
  <si>
    <t>430023</t>
  </si>
  <si>
    <t>430024</t>
  </si>
  <si>
    <t>430026</t>
  </si>
  <si>
    <t>430027</t>
  </si>
  <si>
    <t>430033</t>
  </si>
  <si>
    <t>430034</t>
  </si>
  <si>
    <t>430036</t>
  </si>
  <si>
    <t>430037</t>
  </si>
  <si>
    <t>430040</t>
  </si>
  <si>
    <t>430042</t>
  </si>
  <si>
    <t>430043</t>
  </si>
  <si>
    <t>430045</t>
  </si>
  <si>
    <t>430046</t>
  </si>
  <si>
    <t>430047</t>
  </si>
  <si>
    <t>430048</t>
  </si>
  <si>
    <t>430049</t>
  </si>
  <si>
    <t>430050</t>
  </si>
  <si>
    <t>430055</t>
  </si>
  <si>
    <t>430060</t>
  </si>
  <si>
    <t>430071</t>
  </si>
  <si>
    <t>430073</t>
  </si>
  <si>
    <t>430075</t>
  </si>
  <si>
    <t>430076</t>
  </si>
  <si>
    <t>430077</t>
  </si>
  <si>
    <t>430078</t>
  </si>
  <si>
    <t>430079</t>
  </si>
  <si>
    <t>430082</t>
  </si>
  <si>
    <t>430083</t>
  </si>
  <si>
    <t>430084</t>
  </si>
  <si>
    <t>430085</t>
  </si>
  <si>
    <t>430086</t>
  </si>
  <si>
    <t>430087</t>
  </si>
  <si>
    <t>430090</t>
  </si>
  <si>
    <t>430100</t>
  </si>
  <si>
    <t>430110</t>
  </si>
  <si>
    <t>430120</t>
  </si>
  <si>
    <t>430130</t>
  </si>
  <si>
    <t>430131</t>
  </si>
  <si>
    <t>430132</t>
  </si>
  <si>
    <t>430140</t>
  </si>
  <si>
    <t>430150</t>
  </si>
  <si>
    <t>430160</t>
  </si>
  <si>
    <t>430165</t>
  </si>
  <si>
    <t>430170</t>
  </si>
  <si>
    <t>430180</t>
  </si>
  <si>
    <t>430190</t>
  </si>
  <si>
    <t>430200</t>
  </si>
  <si>
    <t>430210</t>
  </si>
  <si>
    <t>430220</t>
  </si>
  <si>
    <t>430230</t>
  </si>
  <si>
    <t>430240</t>
  </si>
  <si>
    <t>440010</t>
  </si>
  <si>
    <t>440020</t>
  </si>
  <si>
    <t>440030</t>
  </si>
  <si>
    <t>440040</t>
  </si>
  <si>
    <t>440050</t>
  </si>
  <si>
    <t>440060</t>
  </si>
  <si>
    <t>440061</t>
  </si>
  <si>
    <t>440070</t>
  </si>
  <si>
    <t>440080</t>
  </si>
  <si>
    <t>440090</t>
  </si>
  <si>
    <t>440100</t>
  </si>
  <si>
    <t>440110</t>
  </si>
  <si>
    <t>440130</t>
  </si>
  <si>
    <t>440140</t>
  </si>
  <si>
    <t>440145</t>
  </si>
  <si>
    <t>440150</t>
  </si>
  <si>
    <t>440155</t>
  </si>
  <si>
    <t>440160</t>
  </si>
  <si>
    <t>440170</t>
  </si>
  <si>
    <t>440175</t>
  </si>
  <si>
    <t>440180</t>
  </si>
  <si>
    <t>440181</t>
  </si>
  <si>
    <t>440182</t>
  </si>
  <si>
    <t>440183</t>
  </si>
  <si>
    <t>440184</t>
  </si>
  <si>
    <t>440185</t>
  </si>
  <si>
    <t>440186</t>
  </si>
  <si>
    <t>440187</t>
  </si>
  <si>
    <t>440188</t>
  </si>
  <si>
    <t>440189</t>
  </si>
  <si>
    <t>440190</t>
  </si>
  <si>
    <t>440191</t>
  </si>
  <si>
    <t>440192</t>
  </si>
  <si>
    <t>440193</t>
  </si>
  <si>
    <t>440194</t>
  </si>
  <si>
    <t>440195</t>
  </si>
  <si>
    <t>440196</t>
  </si>
  <si>
    <t>440197</t>
  </si>
  <si>
    <t>440198</t>
  </si>
  <si>
    <t>440199</t>
  </si>
  <si>
    <t>440200</t>
  </si>
  <si>
    <t>440201</t>
  </si>
  <si>
    <t>440202</t>
  </si>
  <si>
    <t>440203</t>
  </si>
  <si>
    <t>450010</t>
  </si>
  <si>
    <t>450011</t>
  </si>
  <si>
    <t>450012</t>
  </si>
  <si>
    <t>450013</t>
  </si>
  <si>
    <t>450015</t>
  </si>
  <si>
    <t>450020</t>
  </si>
  <si>
    <t>450030</t>
  </si>
  <si>
    <t>450040</t>
  </si>
  <si>
    <t>450045</t>
  </si>
  <si>
    <t>450046</t>
  </si>
  <si>
    <t>450050</t>
  </si>
  <si>
    <t>450060</t>
  </si>
  <si>
    <t>450075</t>
  </si>
  <si>
    <t>450080</t>
  </si>
  <si>
    <t>450090</t>
  </si>
  <si>
    <t>450091</t>
  </si>
  <si>
    <t>450095</t>
  </si>
  <si>
    <t>450096</t>
  </si>
  <si>
    <t>450097</t>
  </si>
  <si>
    <t>450098</t>
  </si>
  <si>
    <t>450100</t>
  </si>
  <si>
    <t>450110</t>
  </si>
  <si>
    <t>450115</t>
  </si>
  <si>
    <t>450117</t>
  </si>
  <si>
    <t>450120</t>
  </si>
  <si>
    <t>450130</t>
  </si>
  <si>
    <t>450140</t>
  </si>
  <si>
    <t>450150</t>
  </si>
  <si>
    <t>450170</t>
  </si>
  <si>
    <t>450175</t>
  </si>
  <si>
    <t>450180</t>
  </si>
  <si>
    <t>450185</t>
  </si>
  <si>
    <t>450186</t>
  </si>
  <si>
    <t>450199</t>
  </si>
  <si>
    <t>450200</t>
  </si>
  <si>
    <t>450201</t>
  </si>
  <si>
    <t>450210</t>
  </si>
  <si>
    <t>450211</t>
  </si>
  <si>
    <t>450220</t>
  </si>
  <si>
    <t>450225</t>
  </si>
  <si>
    <t>450230</t>
  </si>
  <si>
    <t>450240</t>
  </si>
  <si>
    <t>450245</t>
  </si>
  <si>
    <t>450250</t>
  </si>
  <si>
    <t>450255</t>
  </si>
  <si>
    <t>450260</t>
  </si>
  <si>
    <t>451200</t>
  </si>
  <si>
    <t>451205</t>
  </si>
  <si>
    <t>451210</t>
  </si>
  <si>
    <t>451215</t>
  </si>
  <si>
    <t>451220</t>
  </si>
  <si>
    <t>451225</t>
  </si>
  <si>
    <t>451230</t>
  </si>
  <si>
    <t>451235</t>
  </si>
  <si>
    <t>451240</t>
  </si>
  <si>
    <t>451245</t>
  </si>
  <si>
    <t>451250</t>
  </si>
  <si>
    <t>451255</t>
  </si>
  <si>
    <t>451270</t>
  </si>
  <si>
    <t>451275</t>
  </si>
  <si>
    <t>451280</t>
  </si>
  <si>
    <t>451285</t>
  </si>
  <si>
    <t>451290</t>
  </si>
  <si>
    <t>451295</t>
  </si>
  <si>
    <t>500000</t>
  </si>
  <si>
    <t>500005</t>
  </si>
  <si>
    <t>500515</t>
  </si>
  <si>
    <t>500600</t>
  </si>
  <si>
    <t>500620</t>
  </si>
  <si>
    <t>500640</t>
  </si>
  <si>
    <t>500660</t>
  </si>
  <si>
    <t>500680</t>
  </si>
  <si>
    <t>500700</t>
  </si>
  <si>
    <t>500720</t>
  </si>
  <si>
    <t>500905</t>
  </si>
  <si>
    <t>500910</t>
  </si>
  <si>
    <t>500915</t>
  </si>
  <si>
    <t>600000</t>
  </si>
  <si>
    <t>600700</t>
  </si>
  <si>
    <t>600720</t>
  </si>
  <si>
    <t>600740</t>
  </si>
  <si>
    <t>600760</t>
  </si>
  <si>
    <t>600780</t>
  </si>
  <si>
    <t>600900</t>
  </si>
  <si>
    <t>700000</t>
  </si>
  <si>
    <t>700210</t>
  </si>
  <si>
    <t>700220</t>
  </si>
  <si>
    <t>700230</t>
  </si>
  <si>
    <t>801000</t>
  </si>
  <si>
    <t>801050</t>
  </si>
  <si>
    <t>801100</t>
  </si>
  <si>
    <t>801440</t>
  </si>
  <si>
    <t>801441</t>
  </si>
  <si>
    <t>801460</t>
  </si>
  <si>
    <t>801470</t>
  </si>
  <si>
    <t>801480</t>
  </si>
  <si>
    <t>801482</t>
  </si>
  <si>
    <t>801485</t>
  </si>
  <si>
    <t>801487</t>
  </si>
  <si>
    <t>801490</t>
  </si>
  <si>
    <t>801495</t>
  </si>
  <si>
    <t>801600</t>
  </si>
  <si>
    <t>901010</t>
  </si>
  <si>
    <t>901020</t>
  </si>
  <si>
    <t>901030</t>
  </si>
  <si>
    <t>901040</t>
  </si>
  <si>
    <t>901050</t>
  </si>
  <si>
    <t>901060</t>
  </si>
  <si>
    <t>901070</t>
  </si>
  <si>
    <t>901080</t>
  </si>
  <si>
    <t>901090</t>
  </si>
  <si>
    <t>902010</t>
  </si>
  <si>
    <t>902020</t>
  </si>
  <si>
    <t>902030</t>
  </si>
  <si>
    <t>902040</t>
  </si>
  <si>
    <t>902050</t>
  </si>
  <si>
    <t>902060</t>
  </si>
  <si>
    <t>903010</t>
  </si>
  <si>
    <t>903020</t>
  </si>
  <si>
    <t>904010</t>
  </si>
  <si>
    <t>904020</t>
  </si>
  <si>
    <t>904030</t>
  </si>
  <si>
    <t>905010</t>
  </si>
  <si>
    <t>906010</t>
  </si>
  <si>
    <t>907010</t>
  </si>
  <si>
    <t>908010</t>
  </si>
  <si>
    <t>800400</t>
  </si>
  <si>
    <t>800450</t>
  </si>
  <si>
    <t>idou.sya_bg</t>
  </si>
  <si>
    <t>#社員番号</t>
  </si>
  <si>
    <t>app_date</t>
    <phoneticPr fontId="6"/>
  </si>
  <si>
    <t>履歴適用日付</t>
  </si>
  <si>
    <t>ﾃｨｰﾁﾝｸﾞ･ｱｼｽﾀﾝﾄ</t>
  </si>
  <si>
    <t>ﾘｻｰﾁ･ｱｼｽﾀﾝﾄ</t>
  </si>
  <si>
    <t>ｽﾁｭｰﾃﾞﾝﾄ･ｱｼｽﾀﾝﾄ</t>
  </si>
  <si>
    <t>非常勤職員（有期）</t>
  </si>
  <si>
    <t>9800</t>
  </si>
  <si>
    <t>非常勤職員（無期）</t>
  </si>
  <si>
    <t>9850</t>
  </si>
  <si>
    <t>財源コード</t>
    <rPh sb="0" eb="2">
      <t>ザイゲン</t>
    </rPh>
    <phoneticPr fontId="1"/>
  </si>
  <si>
    <t>目的コード</t>
    <rPh sb="0" eb="2">
      <t>モクテキ</t>
    </rPh>
    <phoneticPr fontId="1"/>
  </si>
  <si>
    <t>部門コード</t>
    <rPh sb="0" eb="2">
      <t>ブモン</t>
    </rPh>
    <phoneticPr fontId="1"/>
  </si>
  <si>
    <t>プロジェクトコード</t>
    <phoneticPr fontId="1"/>
  </si>
  <si>
    <t>プロジェクト名称</t>
    <rPh sb="6" eb="8">
      <t>メイショウ</t>
    </rPh>
    <phoneticPr fontId="1"/>
  </si>
  <si>
    <t>給与（非常勤講師）</t>
  </si>
  <si>
    <t>寄付金（助成金）（研究）</t>
  </si>
  <si>
    <t>寄付金（CF）（研究）</t>
  </si>
  <si>
    <t>（国原資分）受託研究（松本）薬用ニンジン</t>
  </si>
  <si>
    <t>受託研究（葉）高可撓性金属箔メタルマスク</t>
  </si>
  <si>
    <t>教育）事業費（連大経費）</t>
  </si>
  <si>
    <t>JICA研修員1（連大経費）</t>
  </si>
  <si>
    <t>教育）事業費（松江市ｺﾝﾍﾞﾝｼｮﾝ開催支援）</t>
  </si>
  <si>
    <t>教育)事業費(総合的な診療能力を持つ医師養</t>
  </si>
  <si>
    <t>教育）事業費（デジタル活用高度専門人材）</t>
  </si>
  <si>
    <t>研究）モ）研究者人件費</t>
  </si>
  <si>
    <t>研究）人材）英語教育</t>
  </si>
  <si>
    <t>研究）人材）学科新設</t>
  </si>
  <si>
    <t>研究）モ）共研）加工基礎技術確立（荒川）</t>
  </si>
  <si>
    <t>研究）航空）共研）加工センシング（吉田）</t>
  </si>
  <si>
    <t>研究）研究費（S-SPRING）</t>
  </si>
  <si>
    <t>kuni_cd</t>
  </si>
  <si>
    <t>寄附金（助成金）</t>
  </si>
  <si>
    <t>国籍</t>
    <phoneticPr fontId="2"/>
  </si>
  <si>
    <t>8G</t>
  </si>
  <si>
    <t>松江保健管理センター</t>
  </si>
  <si>
    <t>8H</t>
  </si>
  <si>
    <t>出雲保健管理センター</t>
  </si>
  <si>
    <t>idou_hr_plan.sya_nm</t>
  </si>
  <si>
    <t>idou_hr_plan.sya_kn</t>
  </si>
  <si>
    <t>idou_hr_plan.hrkb_cd</t>
  </si>
  <si>
    <t>idou_hr_plan.hrnai_bnkb</t>
  </si>
  <si>
    <t>idou_hr_plan.kai_cd</t>
  </si>
  <si>
    <t>idou_hr_plan.jig_cd</t>
  </si>
  <si>
    <t>idou_hr_plan.syz_cd</t>
  </si>
  <si>
    <t>idou_hr_plan.yak_cd</t>
  </si>
  <si>
    <t>idou_hr_plan.job_cd</t>
  </si>
  <si>
    <t>idou_hr_plan.kumi_cd</t>
  </si>
  <si>
    <t>idou_hr_plan.yoin_cd</t>
  </si>
  <si>
    <t>idou_hr_plan.yb01_cd</t>
  </si>
  <si>
    <t>idou_hr_plan.sya_kb</t>
  </si>
  <si>
    <t>idou_hr_plan.jinkb</t>
  </si>
  <si>
    <t>idou_hr_plan.kensyu_kb</t>
  </si>
  <si>
    <t>idou_hr_plan.yobisu03</t>
  </si>
  <si>
    <t>idou_hr_plan.yobikb06</t>
  </si>
  <si>
    <t>idou_hr_plan.yobisu06</t>
  </si>
  <si>
    <t>idou_hr_plan.yobidate07</t>
  </si>
  <si>
    <t>idou_hr_plan.yobibk08</t>
  </si>
  <si>
    <t>idou_hr_plan.yobidate08</t>
  </si>
  <si>
    <t>idou_hr_plan.yobibk09</t>
  </si>
  <si>
    <t>idou_hr_plan.sebetu</t>
  </si>
  <si>
    <t>idou_hr_plan.birthday</t>
  </si>
  <si>
    <t>職員氏名</t>
  </si>
  <si>
    <t>職員カナ氏名</t>
  </si>
  <si>
    <t>発令内容分類</t>
  </si>
  <si>
    <t>予算所管コード</t>
  </si>
  <si>
    <t>教員担当２コード</t>
  </si>
  <si>
    <t>職員区分</t>
  </si>
  <si>
    <t>勤務日数（週）</t>
  </si>
  <si>
    <t>勤務時間数（週）</t>
  </si>
  <si>
    <t>無期転換基準日</t>
  </si>
  <si>
    <t>無期転換発生日</t>
  </si>
  <si>
    <t>プロジェクトコード</t>
  </si>
  <si>
    <t>性別</t>
  </si>
  <si>
    <t>生年月日</t>
  </si>
  <si>
    <t>国際課</t>
  </si>
  <si>
    <t>研究・地方創生部</t>
  </si>
  <si>
    <t>地方創生推進課</t>
  </si>
  <si>
    <t>研究推進課</t>
  </si>
  <si>
    <t>入試課</t>
  </si>
  <si>
    <t>松江地区学部等事務部</t>
  </si>
  <si>
    <t>再生医療センター</t>
  </si>
  <si>
    <t>Cadaver surgical training（CST）センター</t>
  </si>
  <si>
    <t>国際観光教育推進センター</t>
  </si>
  <si>
    <t>ワクチン・治療用抗体研究開発センター</t>
  </si>
  <si>
    <t>kumi_cd</t>
  </si>
  <si>
    <t>材料エネルギー学部設置室</t>
  </si>
  <si>
    <t>010000</t>
  </si>
  <si>
    <t>010100</t>
  </si>
  <si>
    <t>010120</t>
  </si>
  <si>
    <t>010130</t>
  </si>
  <si>
    <t>020100</t>
  </si>
  <si>
    <t>020140</t>
  </si>
  <si>
    <t>020150</t>
  </si>
  <si>
    <t>020260</t>
  </si>
  <si>
    <t>020300</t>
  </si>
  <si>
    <t>020360</t>
  </si>
  <si>
    <t>020400</t>
  </si>
  <si>
    <t>020460</t>
  </si>
  <si>
    <t>030500</t>
  </si>
  <si>
    <t>030520</t>
  </si>
  <si>
    <t>030530</t>
  </si>
  <si>
    <t>030600</t>
  </si>
  <si>
    <t>030700</t>
  </si>
  <si>
    <t>040050</t>
  </si>
  <si>
    <t>040100</t>
  </si>
  <si>
    <t>040150</t>
  </si>
  <si>
    <t>040210</t>
  </si>
  <si>
    <t>040300</t>
  </si>
  <si>
    <t>040400</t>
  </si>
  <si>
    <t>040450</t>
  </si>
  <si>
    <t>050100</t>
  </si>
  <si>
    <t>090500</t>
  </si>
  <si>
    <t>学部・総務課</t>
  </si>
  <si>
    <t>090510</t>
  </si>
  <si>
    <t>学部・総務課（附属前期）</t>
  </si>
  <si>
    <t>090511</t>
  </si>
  <si>
    <t>学部・総務課（附属後期）</t>
  </si>
  <si>
    <t>090512</t>
  </si>
  <si>
    <t>学部・総務課（附属幼稚園）</t>
  </si>
  <si>
    <t>090513</t>
  </si>
  <si>
    <t>学部・運営管理課</t>
  </si>
  <si>
    <t>090520</t>
  </si>
  <si>
    <t>学部・運営管理課（附属施設）</t>
  </si>
  <si>
    <t>090521</t>
  </si>
  <si>
    <t>学部・学務課</t>
  </si>
  <si>
    <t>090530</t>
  </si>
  <si>
    <t>200050</t>
  </si>
  <si>
    <t>教育学部附属義務教育学校</t>
  </si>
  <si>
    <t>医・総務課（循環器外科学）</t>
  </si>
  <si>
    <t>311078</t>
  </si>
  <si>
    <t>医・総務課（呼吸器外科学）</t>
  </si>
  <si>
    <t>311079</t>
  </si>
  <si>
    <t>医・総務課（血液・腫瘍内科学）</t>
  </si>
  <si>
    <t>311080</t>
  </si>
  <si>
    <t>医・総務課（医療的ケア児支援センター）</t>
  </si>
  <si>
    <t>311081</t>
  </si>
  <si>
    <t>440204</t>
  </si>
  <si>
    <t>440205</t>
  </si>
  <si>
    <t>440206</t>
  </si>
  <si>
    <t>医療的ケア児支援センター</t>
  </si>
  <si>
    <t>440207</t>
  </si>
  <si>
    <t>看・高度脳卒中センター</t>
  </si>
  <si>
    <t>450187</t>
  </si>
  <si>
    <t>600050</t>
  </si>
  <si>
    <t>902070</t>
  </si>
  <si>
    <t>908020</t>
  </si>
  <si>
    <t>908050</t>
  </si>
  <si>
    <t>非常勤職員</t>
  </si>
  <si>
    <t>100</t>
  </si>
  <si>
    <t>102</t>
  </si>
  <si>
    <t>103</t>
  </si>
  <si>
    <t>104</t>
  </si>
  <si>
    <t>105</t>
  </si>
  <si>
    <t>106</t>
  </si>
  <si>
    <t>107</t>
  </si>
  <si>
    <t>108</t>
  </si>
  <si>
    <t>109</t>
  </si>
  <si>
    <t>110</t>
  </si>
  <si>
    <t>112</t>
  </si>
  <si>
    <t>113</t>
  </si>
  <si>
    <t>114</t>
  </si>
  <si>
    <t>115</t>
  </si>
  <si>
    <t>116</t>
  </si>
  <si>
    <t>117</t>
  </si>
  <si>
    <t>118</t>
  </si>
  <si>
    <t>119</t>
  </si>
  <si>
    <t>120</t>
  </si>
  <si>
    <t>122</t>
  </si>
  <si>
    <t>201</t>
  </si>
  <si>
    <t>202</t>
  </si>
  <si>
    <t>303</t>
  </si>
  <si>
    <t>304</t>
  </si>
  <si>
    <t>305</t>
  </si>
  <si>
    <t>306</t>
  </si>
  <si>
    <t>307</t>
  </si>
  <si>
    <t>308</t>
  </si>
  <si>
    <t>309</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</si>
  <si>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</si>
  <si>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</si>
  <si>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</si>
  <si>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</si>
  <si>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</si>
  <si>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</si>
  <si>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</si>
  <si>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</si>
  <si>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</si>
  <si>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</si>
  <si>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</si>
  <si>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</si>
  <si>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</si>
  <si>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</si>
  <si>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</si>
  <si>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</si>
  <si>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</si>
  <si>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</si>
  <si>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</si>
  <si>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</si>
  <si>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</si>
  <si>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</si>
  <si>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</si>
  <si>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</si>
  <si>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</si>
  <si>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</si>
  <si>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</si>
  <si>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</si>
  <si>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</si>
  <si>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</si>
  <si>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</si>
  <si>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</si>
  <si>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</si>
  <si>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</si>
  <si>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</si>
  <si>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</si>
  <si>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</si>
  <si>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</si>
  <si>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</si>
  <si>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</si>
  <si>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</si>
  <si>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</si>
  <si>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</si>
  <si>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</si>
  <si>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</si>
  <si>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</si>
  <si>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</si>
  <si>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</si>
  <si>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</si>
  <si>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</si>
  <si>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</si>
  <si>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</si>
  <si>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</si>
  <si>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</si>
  <si>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</si>
  <si>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</si>
  <si>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</si>
  <si>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</si>
  <si>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</si>
  <si>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</si>
  <si>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</si>
  <si>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</si>
  <si>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</si>
  <si>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</si>
  <si>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</si>
  <si>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</si>
  <si>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501</t>
  </si>
  <si>
    <t>502</t>
  </si>
  <si>
    <t>503</t>
  </si>
  <si>
    <t>504</t>
  </si>
  <si>
    <t>505</t>
  </si>
  <si>
    <t>506</t>
  </si>
  <si>
    <t>507</t>
  </si>
  <si>
    <t>508</t>
  </si>
  <si>
    <t>509</t>
  </si>
  <si>
    <t>510</t>
  </si>
  <si>
    <t>511</t>
  </si>
  <si>
    <t>512</t>
  </si>
  <si>
    <t>513</t>
  </si>
  <si>
    <t>514</t>
  </si>
  <si>
    <t>601</t>
  </si>
  <si>
    <t>602</t>
  </si>
  <si>
    <t>603</t>
  </si>
  <si>
    <t>604</t>
  </si>
  <si>
    <t>605</t>
  </si>
  <si>
    <t>606</t>
  </si>
  <si>
    <t>607</t>
  </si>
  <si>
    <t>608</t>
  </si>
  <si>
    <t>609</t>
  </si>
  <si>
    <t>610</t>
  </si>
  <si>
    <t>611</t>
  </si>
  <si>
    <t>612</t>
  </si>
  <si>
    <t>613</t>
  </si>
  <si>
    <t>614</t>
  </si>
  <si>
    <t>615</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</si>
  <si>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</si>
  <si>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</si>
  <si>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</si>
  <si>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</si>
  <si>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</si>
  <si>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</si>
  <si>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</si>
  <si>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</si>
  <si>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</si>
  <si>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</si>
  <si>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</si>
  <si>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</si>
  <si>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</si>
  <si>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</si>
  <si>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</si>
  <si>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</si>
  <si>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</si>
  <si>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</si>
  <si>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</si>
  <si>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</si>
  <si>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</si>
  <si>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</si>
  <si>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</si>
  <si>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</si>
  <si>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</si>
  <si>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</si>
  <si>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</si>
  <si>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</si>
  <si>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</si>
  <si>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</si>
  <si>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</si>
  <si>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</si>
  <si>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</si>
  <si>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</si>
  <si>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</si>
  <si>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</si>
  <si>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</si>
  <si>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</si>
  <si>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</si>
  <si>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</si>
  <si>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</si>
  <si>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</si>
  <si>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</si>
  <si>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</si>
  <si>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</si>
  <si>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</si>
  <si>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</si>
  <si>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</si>
  <si>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</si>
  <si>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</si>
  <si>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</si>
  <si>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</si>
  <si>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</si>
  <si>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901</t>
  </si>
  <si>
    <t>950</t>
  </si>
  <si>
    <t>2020010000</t>
  </si>
  <si>
    <t>2021010000</t>
  </si>
  <si>
    <t>2022010000</t>
  </si>
  <si>
    <t>2022030000</t>
  </si>
  <si>
    <t>2023010000</t>
  </si>
  <si>
    <t>2023030000</t>
  </si>
  <si>
    <t>2024010000</t>
  </si>
  <si>
    <t>2024030100</t>
  </si>
  <si>
    <t>2024030200</t>
  </si>
  <si>
    <t>2024040000</t>
  </si>
  <si>
    <t>2025010000</t>
  </si>
  <si>
    <t>2025030100</t>
  </si>
  <si>
    <t>2025030200</t>
  </si>
  <si>
    <t>2025030300</t>
  </si>
  <si>
    <t>2030030200</t>
  </si>
  <si>
    <t>2030100400</t>
  </si>
  <si>
    <t>2030101500</t>
  </si>
  <si>
    <t>2040010000</t>
  </si>
  <si>
    <t>2040090100</t>
  </si>
  <si>
    <t>2070080100</t>
  </si>
  <si>
    <t>2070510980</t>
  </si>
  <si>
    <t>2070510983</t>
  </si>
  <si>
    <t>2070510996</t>
  </si>
  <si>
    <t>2070520942</t>
  </si>
  <si>
    <t>2070552000</t>
  </si>
  <si>
    <t>2101010000</t>
  </si>
  <si>
    <t>2101020000</t>
  </si>
  <si>
    <t>2101030000</t>
  </si>
  <si>
    <t>2101040000</t>
  </si>
  <si>
    <t>2101050000</t>
  </si>
  <si>
    <t>2101120000</t>
  </si>
  <si>
    <t>2101220000</t>
  </si>
  <si>
    <t>2103010000</t>
  </si>
  <si>
    <t>2103020000</t>
  </si>
  <si>
    <t>2103030000</t>
  </si>
  <si>
    <t>2103040000</t>
  </si>
  <si>
    <t>2103050000</t>
  </si>
  <si>
    <t>2103060000</t>
  </si>
  <si>
    <t>2103070000</t>
  </si>
  <si>
    <t>2103080000</t>
  </si>
  <si>
    <t>2103090100</t>
  </si>
  <si>
    <t>2103090200</t>
  </si>
  <si>
    <t>2103100200</t>
  </si>
  <si>
    <t>2103500200</t>
  </si>
  <si>
    <t>2103500210</t>
  </si>
  <si>
    <t>2103500300</t>
  </si>
  <si>
    <t>2103500410</t>
  </si>
  <si>
    <t>2103500500</t>
  </si>
  <si>
    <t>2104010000</t>
  </si>
  <si>
    <t>2104020000</t>
  </si>
  <si>
    <t>2104030110</t>
  </si>
  <si>
    <t>2104030210</t>
  </si>
  <si>
    <t>2104030520</t>
  </si>
  <si>
    <t>2104030530</t>
  </si>
  <si>
    <t>2104030710</t>
  </si>
  <si>
    <t>2104030910</t>
  </si>
  <si>
    <t>2104031210</t>
  </si>
  <si>
    <t>2104031510</t>
  </si>
  <si>
    <t>2104040200</t>
  </si>
  <si>
    <t>2104040300</t>
  </si>
  <si>
    <t>2104040400</t>
  </si>
  <si>
    <t>2104040510</t>
  </si>
  <si>
    <t>2105010000</t>
  </si>
  <si>
    <t>2105020000</t>
  </si>
  <si>
    <t>2105030000</t>
  </si>
  <si>
    <t>2105040000</t>
  </si>
  <si>
    <t>2105050000</t>
  </si>
  <si>
    <t>2105060000</t>
  </si>
  <si>
    <t>2105070110</t>
  </si>
  <si>
    <t>2105070250</t>
  </si>
  <si>
    <t>2105070330</t>
  </si>
  <si>
    <t>2105070340</t>
  </si>
  <si>
    <t>2105070420</t>
  </si>
  <si>
    <t>2105070430</t>
  </si>
  <si>
    <t>2105070520</t>
  </si>
  <si>
    <t>2105070710</t>
  </si>
  <si>
    <t>2105070720</t>
  </si>
  <si>
    <t>2105070810</t>
  </si>
  <si>
    <t>2105070820</t>
  </si>
  <si>
    <t>2105070930</t>
  </si>
  <si>
    <t>2105071310</t>
  </si>
  <si>
    <t>2105071410</t>
  </si>
  <si>
    <t>2105071620</t>
  </si>
  <si>
    <t>2105071830</t>
  </si>
  <si>
    <t>2105071910</t>
  </si>
  <si>
    <t>2105072220</t>
  </si>
  <si>
    <t>2105072710</t>
  </si>
  <si>
    <t>2105072920</t>
  </si>
  <si>
    <t>2105073030</t>
  </si>
  <si>
    <t>2105073410</t>
  </si>
  <si>
    <t>2105073420</t>
  </si>
  <si>
    <t>2105073610</t>
  </si>
  <si>
    <t>2105073720</t>
  </si>
  <si>
    <t>2105073730</t>
  </si>
  <si>
    <t>2105074110</t>
  </si>
  <si>
    <t>2105074220</t>
  </si>
  <si>
    <t>2105080220</t>
  </si>
  <si>
    <t>2105080560</t>
  </si>
  <si>
    <t>2105080810</t>
  </si>
  <si>
    <t>2105082210</t>
  </si>
  <si>
    <t>2105082215</t>
  </si>
  <si>
    <t>2105082223</t>
  </si>
  <si>
    <t>2105082225</t>
  </si>
  <si>
    <t>2105082226</t>
  </si>
  <si>
    <t>2105082227</t>
  </si>
  <si>
    <t>2105082237</t>
  </si>
  <si>
    <t>2105082238</t>
  </si>
  <si>
    <t>2105082240</t>
  </si>
  <si>
    <t>2105082241</t>
  </si>
  <si>
    <t>2105082251</t>
  </si>
  <si>
    <t>2105082310</t>
  </si>
  <si>
    <t>2105082520</t>
  </si>
  <si>
    <t>2105090110</t>
  </si>
  <si>
    <t>2105090210</t>
  </si>
  <si>
    <t>2105090310</t>
  </si>
  <si>
    <t>2105090610</t>
  </si>
  <si>
    <t>2105092030</t>
  </si>
  <si>
    <t>2105100310</t>
  </si>
  <si>
    <t>2105120110</t>
  </si>
  <si>
    <t>2106000000</t>
  </si>
  <si>
    <t>2106050000</t>
  </si>
  <si>
    <t>2106100000</t>
  </si>
  <si>
    <t>採用（非常勤職員）</t>
    <rPh sb="0" eb="2">
      <t>サイヨウ</t>
    </rPh>
    <rPh sb="3" eb="6">
      <t>ヒジョウキン</t>
    </rPh>
    <rPh sb="6" eb="8">
      <t>ショクイン</t>
    </rPh>
    <phoneticPr fontId="2"/>
  </si>
  <si>
    <t>1040</t>
    <phoneticPr fontId="2"/>
  </si>
  <si>
    <t>再雇用（非常勤職員）</t>
    <rPh sb="0" eb="3">
      <t>サイコヨウ</t>
    </rPh>
    <rPh sb="4" eb="9">
      <t>ヒジョウキンショクイン</t>
    </rPh>
    <phoneticPr fontId="2"/>
  </si>
  <si>
    <t>1535</t>
    <phoneticPr fontId="2"/>
  </si>
  <si>
    <t>退職（非常勤職員）</t>
    <rPh sb="0" eb="2">
      <t>タイショク</t>
    </rPh>
    <rPh sb="3" eb="6">
      <t>ヒジョウキン</t>
    </rPh>
    <rPh sb="6" eb="8">
      <t>ショクイン</t>
    </rPh>
    <phoneticPr fontId="2"/>
  </si>
  <si>
    <t>8025</t>
    <phoneticPr fontId="2"/>
  </si>
  <si>
    <t>142</t>
  </si>
  <si>
    <t>143</t>
  </si>
  <si>
    <t>5010046</t>
  </si>
  <si>
    <t>070000</t>
  </si>
  <si>
    <t>072600</t>
  </si>
  <si>
    <t>38</t>
  </si>
  <si>
    <t>125</t>
  </si>
  <si>
    <t>130</t>
  </si>
  <si>
    <t>135</t>
  </si>
  <si>
    <t>140</t>
  </si>
  <si>
    <t>144</t>
  </si>
  <si>
    <t>145</t>
  </si>
  <si>
    <t>150</t>
  </si>
  <si>
    <t>015</t>
  </si>
  <si>
    <t>025</t>
  </si>
  <si>
    <t>027</t>
  </si>
  <si>
    <t>035</t>
  </si>
  <si>
    <t>065</t>
  </si>
  <si>
    <t>070</t>
  </si>
  <si>
    <t>075</t>
  </si>
  <si>
    <t>080</t>
  </si>
  <si>
    <t>085</t>
  </si>
  <si>
    <t>性別</t>
    <rPh sb="0" eb="2">
      <t>セイベツ</t>
    </rPh>
    <phoneticPr fontId="2"/>
  </si>
  <si>
    <t>男性</t>
    <rPh sb="0" eb="2">
      <t>ダンセイ</t>
    </rPh>
    <phoneticPr fontId="2"/>
  </si>
  <si>
    <t>女性</t>
    <rPh sb="0" eb="2">
      <t>ジョセイ</t>
    </rPh>
    <phoneticPr fontId="2"/>
  </si>
  <si>
    <t>1</t>
    <phoneticPr fontId="2"/>
  </si>
  <si>
    <t>2</t>
    <phoneticPr fontId="2"/>
  </si>
  <si>
    <t>発令内容分類</t>
    <rPh sb="0" eb="2">
      <t>ハツレイ</t>
    </rPh>
    <rPh sb="2" eb="4">
      <t>ナイヨウ</t>
    </rPh>
    <rPh sb="4" eb="6">
      <t>ブンルイ</t>
    </rPh>
    <phoneticPr fontId="2"/>
  </si>
  <si>
    <t>0</t>
    <phoneticPr fontId="2"/>
  </si>
  <si>
    <t>上記以外</t>
    <rPh sb="0" eb="2">
      <t>ジョウキ</t>
    </rPh>
    <rPh sb="2" eb="4">
      <t>イガイ</t>
    </rPh>
    <phoneticPr fontId="2"/>
  </si>
  <si>
    <t>不要</t>
    <rPh sb="0" eb="2">
      <t>フヨウ</t>
    </rPh>
    <phoneticPr fontId="2"/>
  </si>
  <si>
    <t>雇用</t>
    <rPh sb="0" eb="2">
      <t>コヨウ</t>
    </rPh>
    <phoneticPr fontId="1"/>
  </si>
  <si>
    <t>採用（非常勤職員）</t>
    <rPh sb="0" eb="2">
      <t>サイヨウ</t>
    </rPh>
    <rPh sb="3" eb="6">
      <t>ヒジョウキン</t>
    </rPh>
    <rPh sb="6" eb="8">
      <t>ショクイン</t>
    </rPh>
    <phoneticPr fontId="1"/>
  </si>
  <si>
    <t>執行所管コード</t>
    <rPh sb="0" eb="2">
      <t>シッコウ</t>
    </rPh>
    <rPh sb="2" eb="4">
      <t>ショカン</t>
    </rPh>
    <phoneticPr fontId="1"/>
  </si>
  <si>
    <t>執行所管名称</t>
    <rPh sb="0" eb="2">
      <t>シッコウ</t>
    </rPh>
    <rPh sb="2" eb="4">
      <t>ショカン</t>
    </rPh>
    <rPh sb="4" eb="6">
      <t>メイショウ</t>
    </rPh>
    <phoneticPr fontId="1"/>
  </si>
  <si>
    <t>採用日</t>
    <rPh sb="0" eb="2">
      <t>サイヨウ</t>
    </rPh>
    <rPh sb="2" eb="3">
      <t>ビ</t>
    </rPh>
    <phoneticPr fontId="1"/>
  </si>
  <si>
    <t>任期末日</t>
    <rPh sb="0" eb="2">
      <t>ニンキ</t>
    </rPh>
    <rPh sb="2" eb="3">
      <t>マツ</t>
    </rPh>
    <rPh sb="3" eb="4">
      <t>ビ</t>
    </rPh>
    <phoneticPr fontId="1"/>
  </si>
  <si>
    <t>11</t>
    <phoneticPr fontId="6"/>
  </si>
  <si>
    <t>女性</t>
  </si>
  <si>
    <t>他部局で管理する経費を使用する場合の確認欄</t>
    <rPh sb="0" eb="3">
      <t>タブキョク</t>
    </rPh>
    <rPh sb="4" eb="6">
      <t>カンリ</t>
    </rPh>
    <rPh sb="8" eb="10">
      <t>ケイヒ</t>
    </rPh>
    <rPh sb="11" eb="13">
      <t>シヨウ</t>
    </rPh>
    <rPh sb="15" eb="17">
      <t>バアイ</t>
    </rPh>
    <rPh sb="18" eb="20">
      <t>カクニン</t>
    </rPh>
    <rPh sb="20" eb="21">
      <t>ラン</t>
    </rPh>
    <phoneticPr fontId="6"/>
  </si>
  <si>
    <t>1○0102</t>
    <phoneticPr fontId="6"/>
  </si>
  <si>
    <t>1○</t>
    <phoneticPr fontId="6"/>
  </si>
  <si>
    <t>○○学部</t>
    <phoneticPr fontId="6"/>
  </si>
  <si>
    <t>非 常 勤 職 員 職 務 内 容・勤 務 時 間 割 振 表</t>
    <rPh sb="0" eb="1">
      <t>ヒ</t>
    </rPh>
    <rPh sb="2" eb="3">
      <t>ツネ</t>
    </rPh>
    <rPh sb="4" eb="5">
      <t>ツトム</t>
    </rPh>
    <rPh sb="6" eb="7">
      <t>ショク</t>
    </rPh>
    <rPh sb="8" eb="9">
      <t>イン</t>
    </rPh>
    <rPh sb="10" eb="11">
      <t>ショク</t>
    </rPh>
    <rPh sb="12" eb="13">
      <t>ツトム</t>
    </rPh>
    <rPh sb="14" eb="15">
      <t>ナイ</t>
    </rPh>
    <rPh sb="16" eb="17">
      <t>ヨウ</t>
    </rPh>
    <rPh sb="18" eb="19">
      <t>ツトム</t>
    </rPh>
    <rPh sb="20" eb="21">
      <t>ツトム</t>
    </rPh>
    <rPh sb="22" eb="23">
      <t>ジ</t>
    </rPh>
    <rPh sb="24" eb="25">
      <t>アイダ</t>
    </rPh>
    <rPh sb="26" eb="27">
      <t>ワリ</t>
    </rPh>
    <rPh sb="28" eb="29">
      <t>シン</t>
    </rPh>
    <rPh sb="30" eb="31">
      <t>ヒョウ</t>
    </rPh>
    <phoneticPr fontId="1"/>
  </si>
  <si>
    <t>適用期間</t>
    <rPh sb="0" eb="2">
      <t>テキヨウ</t>
    </rPh>
    <rPh sb="2" eb="4">
      <t>キカン</t>
    </rPh>
    <phoneticPr fontId="6"/>
  </si>
  <si>
    <t>～</t>
    <phoneticPr fontId="6"/>
  </si>
  <si>
    <t>所属</t>
    <rPh sb="0" eb="2">
      <t>ショゾク</t>
    </rPh>
    <phoneticPr fontId="1"/>
  </si>
  <si>
    <t>○○学部</t>
    <rPh sb="2" eb="4">
      <t>ガクブ</t>
    </rPh>
    <phoneticPr fontId="6"/>
  </si>
  <si>
    <t>勤務態様</t>
    <rPh sb="0" eb="2">
      <t>キンム</t>
    </rPh>
    <rPh sb="2" eb="4">
      <t>タイヨウ</t>
    </rPh>
    <phoneticPr fontId="1"/>
  </si>
  <si>
    <t>曜日</t>
    <rPh sb="0" eb="2">
      <t>ヨウビ</t>
    </rPh>
    <phoneticPr fontId="6"/>
  </si>
  <si>
    <t>月</t>
    <rPh sb="0" eb="1">
      <t>ゲツ</t>
    </rPh>
    <phoneticPr fontId="6"/>
  </si>
  <si>
    <t>火</t>
  </si>
  <si>
    <t>水</t>
  </si>
  <si>
    <t>木</t>
  </si>
  <si>
    <t>金</t>
  </si>
  <si>
    <t>土</t>
  </si>
  <si>
    <t>日</t>
  </si>
  <si>
    <t>計</t>
    <rPh sb="0" eb="1">
      <t>ケイ</t>
    </rPh>
    <phoneticPr fontId="6"/>
  </si>
  <si>
    <t>時間数</t>
    <rPh sb="0" eb="3">
      <t>ジカンスウ</t>
    </rPh>
    <phoneticPr fontId="1"/>
  </si>
  <si>
    <t>勤務開始時間</t>
    <rPh sb="0" eb="2">
      <t>キンム</t>
    </rPh>
    <rPh sb="2" eb="4">
      <t>カイシ</t>
    </rPh>
    <rPh sb="4" eb="6">
      <t>ジカン</t>
    </rPh>
    <phoneticPr fontId="6"/>
  </si>
  <si>
    <t>勤務終了時間</t>
    <rPh sb="0" eb="2">
      <t>キンム</t>
    </rPh>
    <rPh sb="2" eb="4">
      <t>シュウリョウ</t>
    </rPh>
    <rPh sb="4" eb="6">
      <t>ジカン</t>
    </rPh>
    <phoneticPr fontId="6"/>
  </si>
  <si>
    <t>休憩時間数</t>
    <rPh sb="0" eb="2">
      <t>キュウケイ</t>
    </rPh>
    <rPh sb="2" eb="4">
      <t>ジカン</t>
    </rPh>
    <rPh sb="4" eb="5">
      <t>スウ</t>
    </rPh>
    <phoneticPr fontId="6"/>
  </si>
  <si>
    <t>休憩開始時間</t>
    <rPh sb="0" eb="2">
      <t>キュウケイ</t>
    </rPh>
    <rPh sb="2" eb="4">
      <t>カイシ</t>
    </rPh>
    <rPh sb="4" eb="6">
      <t>ジカン</t>
    </rPh>
    <phoneticPr fontId="6"/>
  </si>
  <si>
    <t>休憩終了時間</t>
    <rPh sb="0" eb="2">
      <t>キュウケイ</t>
    </rPh>
    <rPh sb="2" eb="4">
      <t>シュウリョウ</t>
    </rPh>
    <rPh sb="4" eb="6">
      <t>ジカン</t>
    </rPh>
    <phoneticPr fontId="6"/>
  </si>
  <si>
    <t>授業担当科目</t>
    <rPh sb="0" eb="2">
      <t>ジュギョウ</t>
    </rPh>
    <rPh sb="2" eb="4">
      <t>タントウ</t>
    </rPh>
    <rPh sb="4" eb="6">
      <t>カモク</t>
    </rPh>
    <phoneticPr fontId="6"/>
  </si>
  <si>
    <t>○○○○</t>
    <phoneticPr fontId="6"/>
  </si>
  <si>
    <t>△△△△</t>
    <phoneticPr fontId="6"/>
  </si>
  <si>
    <t>備考</t>
    <rPh sb="0" eb="2">
      <t>ビコウ</t>
    </rPh>
    <phoneticPr fontId="1"/>
  </si>
  <si>
    <t>就業管理所属名称</t>
    <rPh sb="0" eb="2">
      <t>シュウギョウ</t>
    </rPh>
    <rPh sb="2" eb="4">
      <t>カンリ</t>
    </rPh>
    <rPh sb="4" eb="8">
      <t>ショゾクメイショウ</t>
    </rPh>
    <phoneticPr fontId="6"/>
  </si>
  <si>
    <t>就業関係</t>
    <phoneticPr fontId="6"/>
  </si>
  <si>
    <t>事業場コード</t>
    <rPh sb="0" eb="2">
      <t>ジギョウ</t>
    </rPh>
    <rPh sb="2" eb="3">
      <t>バ</t>
    </rPh>
    <phoneticPr fontId="1"/>
  </si>
  <si>
    <t>所属名称コード</t>
    <rPh sb="0" eb="2">
      <t>ショゾク</t>
    </rPh>
    <rPh sb="2" eb="4">
      <t>メイショウ</t>
    </rPh>
    <phoneticPr fontId="1"/>
  </si>
  <si>
    <t>性別コード</t>
    <rPh sb="0" eb="2">
      <t>セイベツ</t>
    </rPh>
    <phoneticPr fontId="1"/>
  </si>
  <si>
    <t>その他</t>
    <rPh sb="2" eb="3">
      <t>タ</t>
    </rPh>
    <phoneticPr fontId="6"/>
  </si>
  <si>
    <t>担当講座名称コード</t>
    <rPh sb="0" eb="2">
      <t>タントウ</t>
    </rPh>
    <rPh sb="2" eb="4">
      <t>コウザ</t>
    </rPh>
    <rPh sb="4" eb="6">
      <t>メイショウ</t>
    </rPh>
    <phoneticPr fontId="1"/>
  </si>
  <si>
    <t>就業管理所属名称コード</t>
    <rPh sb="0" eb="2">
      <t>シュウギョウ</t>
    </rPh>
    <rPh sb="2" eb="4">
      <t>カンリ</t>
    </rPh>
    <rPh sb="4" eb="8">
      <t>ショゾクメイショウ</t>
    </rPh>
    <phoneticPr fontId="6"/>
  </si>
  <si>
    <t>職種名称コード</t>
    <rPh sb="0" eb="2">
      <t>ショクシュ</t>
    </rPh>
    <rPh sb="2" eb="4">
      <t>メイショウ</t>
    </rPh>
    <phoneticPr fontId="1"/>
  </si>
  <si>
    <t>職員区分コード</t>
    <rPh sb="0" eb="2">
      <t>ショクイン</t>
    </rPh>
    <rPh sb="2" eb="4">
      <t>クブン</t>
    </rPh>
    <phoneticPr fontId="1"/>
  </si>
  <si>
    <t>2104031710</t>
  </si>
  <si>
    <t>事業費（「多地域共創型」医学教育拠点）</t>
  </si>
  <si>
    <t>2105082258</t>
  </si>
  <si>
    <t>研究）航空）共研）AI・IoT（新城）</t>
  </si>
  <si>
    <t>2105082259</t>
  </si>
  <si>
    <t>研究）モ）共研）アモルファス（荒河）</t>
  </si>
  <si>
    <t>2106200000</t>
  </si>
  <si>
    <t>科学研究費補助金（こども家庭庁）</t>
  </si>
  <si>
    <t>こども家庭科学研究費補助金</t>
  </si>
  <si>
    <t>1L</t>
  </si>
  <si>
    <t>材料エネルギー学部</t>
  </si>
  <si>
    <t>Ａｉセンター</t>
  </si>
  <si>
    <t>医・総務課（総合周産期母子医療センター）</t>
  </si>
  <si>
    <t>311082</t>
  </si>
  <si>
    <t>医・総務課（高度脳卒中センター）</t>
  </si>
  <si>
    <t>311083</t>
  </si>
  <si>
    <t>乳腺センター</t>
  </si>
  <si>
    <t>440208</t>
  </si>
  <si>
    <t>440209</t>
  </si>
  <si>
    <t>440210</t>
  </si>
  <si>
    <t>看・内科外来</t>
  </si>
  <si>
    <t>450190</t>
  </si>
  <si>
    <t>看・Ｅ-ＩＣＵ</t>
  </si>
  <si>
    <t>450244</t>
  </si>
  <si>
    <t>材料エネルギー学科</t>
  </si>
  <si>
    <t>908055</t>
  </si>
  <si>
    <t>就業管理所属名称</t>
  </si>
  <si>
    <t>就業管理所属名称</t>
    <rPh sb="0" eb="2">
      <t>シュウギョウ</t>
    </rPh>
    <rPh sb="2" eb="4">
      <t>カンリ</t>
    </rPh>
    <rPh sb="4" eb="6">
      <t>ショゾク</t>
    </rPh>
    <rPh sb="6" eb="8">
      <t>メイショウ</t>
    </rPh>
    <phoneticPr fontId="2"/>
  </si>
  <si>
    <t>yb03_nm</t>
  </si>
  <si>
    <t>yb03_cd</t>
  </si>
  <si>
    <t>就業管理所属コード</t>
  </si>
  <si>
    <t>松・事務部</t>
  </si>
  <si>
    <t>山陰研究センター</t>
  </si>
  <si>
    <t>法文学部事務</t>
  </si>
  <si>
    <t>人文社会科学研究科</t>
  </si>
  <si>
    <t>附属FD戦略センター</t>
  </si>
  <si>
    <t>教育学研究科</t>
  </si>
  <si>
    <t>学習生活支援研究センター</t>
  </si>
  <si>
    <t>教育学部・人間科学部</t>
  </si>
  <si>
    <t>教育学部事務</t>
  </si>
  <si>
    <t>人間科学部事務</t>
  </si>
  <si>
    <t>医学系研究科</t>
  </si>
  <si>
    <t>治験管理センター</t>
  </si>
  <si>
    <t>耳鼻咽喉科</t>
  </si>
  <si>
    <t>生資・教育研究センター</t>
  </si>
  <si>
    <t>生物資源科学研究科</t>
  </si>
  <si>
    <t>材料エネルギー学部担当</t>
  </si>
  <si>
    <t>知的財産総括部門</t>
  </si>
  <si>
    <t>研究・学術情報機構</t>
  </si>
  <si>
    <t>グローバル化推進機構</t>
  </si>
  <si>
    <t>医学図書館</t>
  </si>
  <si>
    <t>大学戦略企画室</t>
  </si>
  <si>
    <t>研究推進室</t>
  </si>
  <si>
    <t>広報戦略室</t>
  </si>
  <si>
    <t>大学IR室</t>
  </si>
  <si>
    <t>学長室</t>
  </si>
  <si>
    <t>国立大学法人　島根大学</t>
  </si>
  <si>
    <t>1000</t>
  </si>
  <si>
    <t>1001</t>
  </si>
  <si>
    <t>1010</t>
  </si>
  <si>
    <t>1020</t>
  </si>
  <si>
    <t>1025</t>
  </si>
  <si>
    <t>1030</t>
  </si>
  <si>
    <t>1050</t>
  </si>
  <si>
    <t>1100</t>
  </si>
  <si>
    <t>1110</t>
  </si>
  <si>
    <t>1120</t>
  </si>
  <si>
    <t>1130</t>
  </si>
  <si>
    <t>1200</t>
  </si>
  <si>
    <t>1210</t>
  </si>
  <si>
    <t>1220</t>
  </si>
  <si>
    <t>1230</t>
  </si>
  <si>
    <t>1300</t>
  </si>
  <si>
    <t>1310</t>
  </si>
  <si>
    <t>1320</t>
  </si>
  <si>
    <t>1330</t>
  </si>
  <si>
    <t>1400</t>
  </si>
  <si>
    <t>1900</t>
  </si>
  <si>
    <t>1910</t>
  </si>
  <si>
    <t>1920</t>
  </si>
  <si>
    <t>1930</t>
  </si>
  <si>
    <t>2000</t>
  </si>
  <si>
    <t>2001</t>
  </si>
  <si>
    <t>2050</t>
  </si>
  <si>
    <t>2100</t>
  </si>
  <si>
    <t>2101</t>
  </si>
  <si>
    <t>2102</t>
  </si>
  <si>
    <t>2103</t>
  </si>
  <si>
    <t>2150</t>
  </si>
  <si>
    <t>2172</t>
  </si>
  <si>
    <t>2173</t>
  </si>
  <si>
    <t>2174</t>
  </si>
  <si>
    <t>2175</t>
  </si>
  <si>
    <t>2200</t>
  </si>
  <si>
    <t>2300</t>
  </si>
  <si>
    <t>2310</t>
  </si>
  <si>
    <t>2320</t>
  </si>
  <si>
    <t>2330</t>
  </si>
  <si>
    <t>2340</t>
  </si>
  <si>
    <t>2400</t>
  </si>
  <si>
    <t>2500</t>
  </si>
  <si>
    <t>2505</t>
  </si>
  <si>
    <t>2510</t>
  </si>
  <si>
    <t>2515</t>
  </si>
  <si>
    <t>2520</t>
  </si>
  <si>
    <t>2525</t>
  </si>
  <si>
    <t>2530</t>
  </si>
  <si>
    <t>2535</t>
  </si>
  <si>
    <t>2540</t>
  </si>
  <si>
    <t>2545</t>
  </si>
  <si>
    <t>2550</t>
  </si>
  <si>
    <t>2555</t>
  </si>
  <si>
    <t>2560</t>
  </si>
  <si>
    <t>2565</t>
  </si>
  <si>
    <t>2570</t>
  </si>
  <si>
    <t>2575</t>
  </si>
  <si>
    <t>2580</t>
  </si>
  <si>
    <t>2585</t>
  </si>
  <si>
    <t>2590</t>
  </si>
  <si>
    <t>2595</t>
  </si>
  <si>
    <t>2600</t>
  </si>
  <si>
    <t>2605</t>
  </si>
  <si>
    <t>2615</t>
  </si>
  <si>
    <t>2620</t>
  </si>
  <si>
    <t>2625</t>
  </si>
  <si>
    <t>2630</t>
  </si>
  <si>
    <t>2635</t>
  </si>
  <si>
    <t>2640</t>
  </si>
  <si>
    <t>2645</t>
  </si>
  <si>
    <t>2650</t>
  </si>
  <si>
    <t>2655</t>
  </si>
  <si>
    <t>2660</t>
  </si>
  <si>
    <t>2665</t>
  </si>
  <si>
    <t>2670</t>
  </si>
  <si>
    <t>2675</t>
  </si>
  <si>
    <t>2680</t>
  </si>
  <si>
    <t>2685</t>
  </si>
  <si>
    <t>2690</t>
  </si>
  <si>
    <t>2695</t>
  </si>
  <si>
    <t>2700</t>
  </si>
  <si>
    <t>2705</t>
  </si>
  <si>
    <t>2710</t>
  </si>
  <si>
    <t>3000</t>
  </si>
  <si>
    <t>3050</t>
  </si>
  <si>
    <t>3100</t>
  </si>
  <si>
    <t>3110</t>
  </si>
  <si>
    <t>3150</t>
  </si>
  <si>
    <t>3200</t>
  </si>
  <si>
    <t>3530</t>
  </si>
  <si>
    <t>3550</t>
  </si>
  <si>
    <t>3551</t>
  </si>
  <si>
    <t>4000</t>
  </si>
  <si>
    <t>4010</t>
  </si>
  <si>
    <t>4020</t>
  </si>
  <si>
    <t>4030</t>
  </si>
  <si>
    <t>4040</t>
  </si>
  <si>
    <t>4100</t>
  </si>
  <si>
    <t>4110</t>
  </si>
  <si>
    <t>4120</t>
  </si>
  <si>
    <t>4121</t>
  </si>
  <si>
    <t>4130</t>
  </si>
  <si>
    <t>4140</t>
  </si>
  <si>
    <t>4150</t>
  </si>
  <si>
    <t>4200</t>
  </si>
  <si>
    <t>4210</t>
  </si>
  <si>
    <t>4220</t>
  </si>
  <si>
    <t>4230</t>
  </si>
  <si>
    <t>4240</t>
  </si>
  <si>
    <t>4250</t>
  </si>
  <si>
    <t>4260</t>
  </si>
  <si>
    <t>4270</t>
  </si>
  <si>
    <t>4280</t>
  </si>
  <si>
    <t>4400</t>
  </si>
  <si>
    <t>4510</t>
  </si>
  <si>
    <t>4520</t>
  </si>
  <si>
    <t>4530</t>
  </si>
  <si>
    <t>4600</t>
  </si>
  <si>
    <t>4610</t>
  </si>
  <si>
    <t>5000</t>
  </si>
  <si>
    <t>5001</t>
  </si>
  <si>
    <t>5010</t>
  </si>
  <si>
    <t>5020</t>
  </si>
  <si>
    <t>5030</t>
  </si>
  <si>
    <t>5040</t>
  </si>
  <si>
    <t>5050</t>
  </si>
  <si>
    <t>5060</t>
  </si>
  <si>
    <t>5070</t>
  </si>
  <si>
    <t>5080</t>
  </si>
  <si>
    <t>5090</t>
  </si>
  <si>
    <t>5100</t>
  </si>
  <si>
    <t>5500</t>
  </si>
  <si>
    <t>7000</t>
  </si>
  <si>
    <t>7050</t>
  </si>
  <si>
    <t>7100</t>
  </si>
  <si>
    <t>7150</t>
  </si>
  <si>
    <t>7200</t>
  </si>
  <si>
    <t>7250</t>
  </si>
  <si>
    <t>確認した</t>
    <rPh sb="0" eb="2">
      <t>カクニン</t>
    </rPh>
    <phoneticPr fontId="6"/>
  </si>
  <si>
    <t>希望しない</t>
  </si>
  <si>
    <t>勤務日数（週）コード</t>
    <rPh sb="0" eb="2">
      <t>キンム</t>
    </rPh>
    <rPh sb="2" eb="4">
      <t>ニッスウ</t>
    </rPh>
    <rPh sb="5" eb="6">
      <t>シュウ</t>
    </rPh>
    <phoneticPr fontId="1"/>
  </si>
  <si>
    <t>　</t>
    <phoneticPr fontId="2"/>
  </si>
  <si>
    <t>発令区分コード</t>
    <rPh sb="0" eb="2">
      <t>ハツレイ</t>
    </rPh>
    <rPh sb="2" eb="4">
      <t>クブン</t>
    </rPh>
    <phoneticPr fontId="1"/>
  </si>
  <si>
    <t>発令内容区分コード</t>
    <rPh sb="0" eb="2">
      <t>ハツレイ</t>
    </rPh>
    <rPh sb="2" eb="4">
      <t>ナイヨウ</t>
    </rPh>
    <rPh sb="4" eb="6">
      <t>クブン</t>
    </rPh>
    <phoneticPr fontId="1"/>
  </si>
  <si>
    <t>更新の可能性コード</t>
    <rPh sb="0" eb="2">
      <t>コウシン</t>
    </rPh>
    <rPh sb="3" eb="6">
      <t>カノウセイ</t>
    </rPh>
    <phoneticPr fontId="1"/>
  </si>
  <si>
    <t>発令内容分類コード</t>
    <rPh sb="0" eb="4">
      <t>ハツレイナイヨウ</t>
    </rPh>
    <rPh sb="4" eb="6">
      <t>ブンルイ</t>
    </rPh>
    <phoneticPr fontId="6"/>
  </si>
  <si>
    <t>1040</t>
  </si>
  <si>
    <t>1535</t>
  </si>
  <si>
    <t>勤務パターンコード</t>
    <rPh sb="0" eb="2">
      <t>キンム</t>
    </rPh>
    <phoneticPr fontId="6"/>
  </si>
  <si>
    <t>予算所管コード</t>
    <rPh sb="0" eb="4">
      <t>ヨサンショカン</t>
    </rPh>
    <phoneticPr fontId="6"/>
  </si>
  <si>
    <t>idou_hr_plan.yb03_cd</t>
  </si>
  <si>
    <t>idou_hr_plan.person_bg</t>
  </si>
  <si>
    <t>個人管理番号</t>
  </si>
  <si>
    <t>社会保険区分</t>
    <rPh sb="0" eb="2">
      <t>シャカイ</t>
    </rPh>
    <rPh sb="2" eb="5">
      <t>ホケンク</t>
    </rPh>
    <rPh sb="5" eb="6">
      <t>フン</t>
    </rPh>
    <phoneticPr fontId="6"/>
  </si>
  <si>
    <t>（別紙様式１－２）</t>
    <rPh sb="1" eb="3">
      <t>ベッシ</t>
    </rPh>
    <rPh sb="3" eb="5">
      <t>ヨウシキ</t>
    </rPh>
    <phoneticPr fontId="1"/>
  </si>
  <si>
    <t>非　常　勤　職　員　雇　用　計　画　書　兼　履　歴　書（ＴＡ／ＲＡ／ＳＡ用　部局入力シート）</t>
    <rPh sb="0" eb="1">
      <t>ヒ</t>
    </rPh>
    <rPh sb="2" eb="3">
      <t>ツネ</t>
    </rPh>
    <rPh sb="4" eb="5">
      <t>ツトム</t>
    </rPh>
    <rPh sb="6" eb="7">
      <t>ショク</t>
    </rPh>
    <rPh sb="8" eb="9">
      <t>イン</t>
    </rPh>
    <rPh sb="10" eb="11">
      <t>ヤトイ</t>
    </rPh>
    <rPh sb="12" eb="13">
      <t>ヨウ</t>
    </rPh>
    <rPh sb="14" eb="15">
      <t>ケイ</t>
    </rPh>
    <rPh sb="16" eb="17">
      <t>ガ</t>
    </rPh>
    <rPh sb="18" eb="19">
      <t>ショ</t>
    </rPh>
    <rPh sb="20" eb="21">
      <t>ケン</t>
    </rPh>
    <rPh sb="22" eb="23">
      <t>クツ</t>
    </rPh>
    <rPh sb="24" eb="25">
      <t>レキ</t>
    </rPh>
    <rPh sb="26" eb="27">
      <t>ショ</t>
    </rPh>
    <rPh sb="36" eb="37">
      <t>ヨウ</t>
    </rPh>
    <rPh sb="38" eb="39">
      <t>ブ</t>
    </rPh>
    <rPh sb="39" eb="40">
      <t>キョク</t>
    </rPh>
    <rPh sb="40" eb="41">
      <t>ニュウ</t>
    </rPh>
    <rPh sb="41" eb="42">
      <t>チカラ</t>
    </rPh>
    <phoneticPr fontId="1"/>
  </si>
  <si>
    <t>部局・課名　　○○学部事務部</t>
    <phoneticPr fontId="1"/>
  </si>
  <si>
    <t>A2212341</t>
    <phoneticPr fontId="6"/>
  </si>
  <si>
    <t>○○学部共通（運営）</t>
    <rPh sb="2" eb="4">
      <t>ガクブ</t>
    </rPh>
    <rPh sb="4" eb="6">
      <t>キョウツウ</t>
    </rPh>
    <phoneticPr fontId="6"/>
  </si>
  <si>
    <t>松江　花子</t>
    <rPh sb="0" eb="2">
      <t>マツエ</t>
    </rPh>
    <rPh sb="3" eb="5">
      <t>ハナコ</t>
    </rPh>
    <phoneticPr fontId="6"/>
  </si>
  <si>
    <t>ﾏﾂｴ ﾊﾅｺ</t>
    <phoneticPr fontId="6"/>
  </si>
  <si>
    <t>2025030100</t>
    <phoneticPr fontId="6"/>
  </si>
  <si>
    <t>英語版の労働条件通知書の発行希望</t>
    <rPh sb="0" eb="2">
      <t>エイゴ</t>
    </rPh>
    <rPh sb="2" eb="3">
      <t>バン</t>
    </rPh>
    <rPh sb="4" eb="11">
      <t>ロウドウジョウケンツウチショ</t>
    </rPh>
    <rPh sb="12" eb="14">
      <t>ハッコウ</t>
    </rPh>
    <rPh sb="14" eb="16">
      <t>キボウ</t>
    </rPh>
    <phoneticPr fontId="6"/>
  </si>
  <si>
    <t>希望しない</t>
    <rPh sb="0" eb="2">
      <t>キボウ</t>
    </rPh>
    <phoneticPr fontId="6"/>
  </si>
  <si>
    <t>○○学部○○学科における授業補助のため</t>
    <phoneticPr fontId="6"/>
  </si>
  <si>
    <t>部局・課名　　</t>
    <phoneticPr fontId="1"/>
  </si>
  <si>
    <t>松江　花子</t>
  </si>
  <si>
    <t>性別</t>
    <rPh sb="0" eb="2">
      <t>セイベツ</t>
    </rPh>
    <phoneticPr fontId="6"/>
  </si>
  <si>
    <t>国籍</t>
    <rPh sb="0" eb="2">
      <t>コクセキ</t>
    </rPh>
    <phoneticPr fontId="6"/>
  </si>
  <si>
    <t>国籍コード</t>
    <rPh sb="0" eb="2">
      <t>コクセキ</t>
    </rPh>
    <phoneticPr fontId="1"/>
  </si>
  <si>
    <t>英語版の労働条件通知書の発行希望</t>
    <phoneticPr fontId="6"/>
  </si>
  <si>
    <t>10000001</t>
  </si>
  <si>
    <t>事務組織（部局）</t>
  </si>
  <si>
    <t>0104500</t>
  </si>
  <si>
    <t>統括部局</t>
  </si>
  <si>
    <t>017000</t>
  </si>
  <si>
    <t>017100</t>
  </si>
  <si>
    <t>016200</t>
  </si>
  <si>
    <t>016400</t>
  </si>
  <si>
    <t>018000</t>
  </si>
  <si>
    <t>016100</t>
  </si>
  <si>
    <t>016150</t>
  </si>
  <si>
    <t>015000</t>
  </si>
  <si>
    <t>015100</t>
  </si>
  <si>
    <t>015250</t>
  </si>
  <si>
    <t>015300</t>
  </si>
  <si>
    <t>010703</t>
  </si>
  <si>
    <t>010705</t>
  </si>
  <si>
    <t>017150</t>
  </si>
  <si>
    <t>18</t>
  </si>
  <si>
    <t>013900</t>
  </si>
  <si>
    <t>01396B</t>
  </si>
  <si>
    <t>20</t>
  </si>
  <si>
    <t>01396G</t>
  </si>
  <si>
    <t>21</t>
  </si>
  <si>
    <t>01397Z</t>
  </si>
  <si>
    <t>22</t>
  </si>
  <si>
    <t>014000</t>
  </si>
  <si>
    <t>23</t>
  </si>
  <si>
    <t>学部・研究科等（部局）</t>
  </si>
  <si>
    <t>0201000</t>
  </si>
  <si>
    <t>24</t>
  </si>
  <si>
    <t>150000</t>
  </si>
  <si>
    <t>25</t>
  </si>
  <si>
    <t>150100</t>
  </si>
  <si>
    <t>26</t>
  </si>
  <si>
    <t>150200</t>
  </si>
  <si>
    <t>27</t>
  </si>
  <si>
    <t>150250</t>
  </si>
  <si>
    <t>28</t>
  </si>
  <si>
    <t>150300</t>
  </si>
  <si>
    <t>29</t>
  </si>
  <si>
    <t>110000</t>
  </si>
  <si>
    <t>30</t>
  </si>
  <si>
    <t>110001</t>
  </si>
  <si>
    <t>31</t>
  </si>
  <si>
    <t>110002</t>
  </si>
  <si>
    <t>32</t>
  </si>
  <si>
    <t>A0Y6</t>
  </si>
  <si>
    <t>33</t>
  </si>
  <si>
    <t>34</t>
  </si>
  <si>
    <t>070010</t>
  </si>
  <si>
    <t>35</t>
  </si>
  <si>
    <t>070020</t>
  </si>
  <si>
    <t>36</t>
  </si>
  <si>
    <t>070030</t>
  </si>
  <si>
    <t>37</t>
  </si>
  <si>
    <t>072400</t>
  </si>
  <si>
    <t>39</t>
  </si>
  <si>
    <t>072601</t>
  </si>
  <si>
    <t>課・部門・専攻</t>
  </si>
  <si>
    <t>40</t>
  </si>
  <si>
    <t>072602</t>
  </si>
  <si>
    <t>41</t>
  </si>
  <si>
    <t>072500</t>
  </si>
  <si>
    <t>42</t>
  </si>
  <si>
    <t>A0S1</t>
  </si>
  <si>
    <t>43</t>
  </si>
  <si>
    <t>130000</t>
  </si>
  <si>
    <t>44</t>
  </si>
  <si>
    <t>074200</t>
  </si>
  <si>
    <t>45</t>
  </si>
  <si>
    <t>074210</t>
  </si>
  <si>
    <t>46</t>
  </si>
  <si>
    <t>074220</t>
  </si>
  <si>
    <t>47</t>
  </si>
  <si>
    <t>420000</t>
  </si>
  <si>
    <t>48</t>
  </si>
  <si>
    <t>420403</t>
  </si>
  <si>
    <t>49</t>
  </si>
  <si>
    <t>42048S</t>
  </si>
  <si>
    <t>50</t>
  </si>
  <si>
    <t>420405</t>
  </si>
  <si>
    <t>51</t>
  </si>
  <si>
    <t>420439</t>
  </si>
  <si>
    <t>52</t>
  </si>
  <si>
    <t>A0M2</t>
  </si>
  <si>
    <t>53</t>
  </si>
  <si>
    <t>630000</t>
  </si>
  <si>
    <t>54</t>
  </si>
  <si>
    <t>630010</t>
  </si>
  <si>
    <t>55</t>
  </si>
  <si>
    <t>630014</t>
  </si>
  <si>
    <t>56</t>
  </si>
  <si>
    <t>630018</t>
  </si>
  <si>
    <t>57</t>
  </si>
  <si>
    <t>630022</t>
  </si>
  <si>
    <t>58</t>
  </si>
  <si>
    <t>630026</t>
  </si>
  <si>
    <t>59</t>
  </si>
  <si>
    <t>630030</t>
  </si>
  <si>
    <t>60</t>
  </si>
  <si>
    <t>630034</t>
  </si>
  <si>
    <t>61</t>
  </si>
  <si>
    <t>630038</t>
  </si>
  <si>
    <t>62</t>
  </si>
  <si>
    <t>630042</t>
  </si>
  <si>
    <t>63</t>
  </si>
  <si>
    <t>630046</t>
  </si>
  <si>
    <t>64</t>
  </si>
  <si>
    <t>630050</t>
  </si>
  <si>
    <t>65</t>
  </si>
  <si>
    <t>630052</t>
  </si>
  <si>
    <t>66</t>
  </si>
  <si>
    <t>630054</t>
  </si>
  <si>
    <t>67</t>
  </si>
  <si>
    <t>630055</t>
  </si>
  <si>
    <t>68</t>
  </si>
  <si>
    <t>630056</t>
  </si>
  <si>
    <t>69</t>
  </si>
  <si>
    <t>630057</t>
  </si>
  <si>
    <t>70</t>
  </si>
  <si>
    <t>630058</t>
  </si>
  <si>
    <t>71</t>
  </si>
  <si>
    <t>630062</t>
  </si>
  <si>
    <t>72</t>
  </si>
  <si>
    <t>630066</t>
  </si>
  <si>
    <t>73</t>
  </si>
  <si>
    <t>630070</t>
  </si>
  <si>
    <t>74</t>
  </si>
  <si>
    <t>630074</t>
  </si>
  <si>
    <t>75</t>
  </si>
  <si>
    <t>630078</t>
  </si>
  <si>
    <t>76</t>
  </si>
  <si>
    <t>630082</t>
  </si>
  <si>
    <t>77</t>
  </si>
  <si>
    <t>630086</t>
  </si>
  <si>
    <t>78</t>
  </si>
  <si>
    <t>630090</t>
  </si>
  <si>
    <t>79</t>
  </si>
  <si>
    <t>630094</t>
  </si>
  <si>
    <t>80</t>
  </si>
  <si>
    <t>630098</t>
  </si>
  <si>
    <t>81</t>
  </si>
  <si>
    <t>630102</t>
  </si>
  <si>
    <t>82</t>
  </si>
  <si>
    <t>630106</t>
  </si>
  <si>
    <t>83</t>
  </si>
  <si>
    <t>630110</t>
  </si>
  <si>
    <t>84</t>
  </si>
  <si>
    <t>630114</t>
  </si>
  <si>
    <t>85</t>
  </si>
  <si>
    <t>630118</t>
  </si>
  <si>
    <t>86</t>
  </si>
  <si>
    <t>630122</t>
  </si>
  <si>
    <t>87</t>
  </si>
  <si>
    <t>630126</t>
  </si>
  <si>
    <t>88</t>
  </si>
  <si>
    <t>630127</t>
  </si>
  <si>
    <t>89</t>
  </si>
  <si>
    <t>630128</t>
  </si>
  <si>
    <t>90</t>
  </si>
  <si>
    <t>630129</t>
  </si>
  <si>
    <t>91</t>
  </si>
  <si>
    <t>630130</t>
  </si>
  <si>
    <t>92</t>
  </si>
  <si>
    <t>630132</t>
  </si>
  <si>
    <t>94</t>
  </si>
  <si>
    <t>630133</t>
  </si>
  <si>
    <t>95</t>
  </si>
  <si>
    <t>630134</t>
  </si>
  <si>
    <t>96</t>
  </si>
  <si>
    <t>6H0000</t>
  </si>
  <si>
    <t>97</t>
  </si>
  <si>
    <t>A0X3</t>
  </si>
  <si>
    <t>98</t>
  </si>
  <si>
    <t>6I0000</t>
  </si>
  <si>
    <t>99</t>
  </si>
  <si>
    <t>6I3900</t>
  </si>
  <si>
    <t>A0LC</t>
  </si>
  <si>
    <t>6I3910</t>
  </si>
  <si>
    <t>6I3950</t>
  </si>
  <si>
    <t>6I4000</t>
  </si>
  <si>
    <t>6I4500</t>
  </si>
  <si>
    <t>6I4510</t>
  </si>
  <si>
    <t>6J0000</t>
  </si>
  <si>
    <t>6J0010</t>
  </si>
  <si>
    <t>機構等（部局）</t>
  </si>
  <si>
    <t>0401000</t>
  </si>
  <si>
    <t>626900</t>
  </si>
  <si>
    <t>626910</t>
  </si>
  <si>
    <t>626920</t>
  </si>
  <si>
    <t>626940</t>
  </si>
  <si>
    <t>611100</t>
  </si>
  <si>
    <t>611300</t>
  </si>
  <si>
    <t>632000</t>
  </si>
  <si>
    <t>632500</t>
  </si>
  <si>
    <t>629000</t>
  </si>
  <si>
    <t>620032</t>
  </si>
  <si>
    <t>620215</t>
  </si>
  <si>
    <t>620500</t>
  </si>
  <si>
    <t>123</t>
  </si>
  <si>
    <t>620019</t>
  </si>
  <si>
    <t>124</t>
  </si>
  <si>
    <t>620600</t>
  </si>
  <si>
    <t>700270</t>
  </si>
  <si>
    <t>126</t>
  </si>
  <si>
    <t>626880</t>
  </si>
  <si>
    <t>127</t>
  </si>
  <si>
    <t>新興感染症ワクチン・治療用抗体研究開発センター</t>
  </si>
  <si>
    <t>620300</t>
  </si>
  <si>
    <t>128</t>
  </si>
  <si>
    <t>700300</t>
  </si>
  <si>
    <t>129</t>
  </si>
  <si>
    <t>626700</t>
  </si>
  <si>
    <t>624000</t>
  </si>
  <si>
    <t>131</t>
  </si>
  <si>
    <t>628000</t>
  </si>
  <si>
    <t>132</t>
  </si>
  <si>
    <t>700450</t>
  </si>
  <si>
    <t>133</t>
  </si>
  <si>
    <t>633000</t>
  </si>
  <si>
    <t>134</t>
  </si>
  <si>
    <t>030010</t>
  </si>
  <si>
    <t>136</t>
  </si>
  <si>
    <t>626800</t>
  </si>
  <si>
    <t>137</t>
  </si>
  <si>
    <t>626850</t>
  </si>
  <si>
    <t>138</t>
  </si>
  <si>
    <t>626870</t>
  </si>
  <si>
    <t>139</t>
  </si>
  <si>
    <t>626950</t>
  </si>
  <si>
    <t>611200</t>
  </si>
  <si>
    <t>611250</t>
  </si>
  <si>
    <t>240</t>
  </si>
  <si>
    <t>241</t>
  </si>
  <si>
    <t>242</t>
  </si>
  <si>
    <t>無</t>
    <rPh sb="0" eb="1">
      <t>ナシ</t>
    </rPh>
    <phoneticPr fontId="6"/>
  </si>
  <si>
    <t>単価（時給）</t>
    <rPh sb="0" eb="2">
      <t>タンカ</t>
    </rPh>
    <rPh sb="3" eb="5">
      <t>ジキュウ</t>
    </rPh>
    <phoneticPr fontId="2"/>
  </si>
  <si>
    <t>単価（時給）コード</t>
    <rPh sb="0" eb="2">
      <t>タンカ</t>
    </rPh>
    <rPh sb="3" eb="5">
      <t>ジキュウ</t>
    </rPh>
    <phoneticPr fontId="1"/>
  </si>
  <si>
    <t>非常勤職員</t>
    <phoneticPr fontId="6"/>
  </si>
  <si>
    <t>機関コード</t>
    <phoneticPr fontId="6"/>
  </si>
  <si>
    <t>0512</t>
  </si>
  <si>
    <t>9999</t>
    <phoneticPr fontId="6"/>
  </si>
  <si>
    <t>職名コード</t>
    <rPh sb="0" eb="2">
      <t>ショクメイ</t>
    </rPh>
    <phoneticPr fontId="6"/>
  </si>
  <si>
    <t>職名</t>
    <rPh sb="0" eb="2">
      <t>ショクメイ</t>
    </rPh>
    <phoneticPr fontId="6"/>
  </si>
  <si>
    <t>非常勤職員（有期）</t>
    <rPh sb="0" eb="5">
      <t>ヒジョウキンショクイン</t>
    </rPh>
    <rPh sb="6" eb="8">
      <t>ユウキ</t>
    </rPh>
    <phoneticPr fontId="6"/>
  </si>
  <si>
    <t>人事区分コード</t>
    <rPh sb="0" eb="4">
      <t>ジンジクブン</t>
    </rPh>
    <phoneticPr fontId="6"/>
  </si>
  <si>
    <t>人事区分</t>
    <rPh sb="0" eb="4">
      <t>ジンジクブン</t>
    </rPh>
    <phoneticPr fontId="6"/>
  </si>
  <si>
    <t>任期付一般在職者</t>
    <rPh sb="0" eb="3">
      <t>ニンキツ</t>
    </rPh>
    <rPh sb="3" eb="8">
      <t>イッパンザイショクシャ</t>
    </rPh>
    <phoneticPr fontId="6"/>
  </si>
  <si>
    <t>自動入力箇所</t>
    <rPh sb="0" eb="2">
      <t>ジドウ</t>
    </rPh>
    <rPh sb="2" eb="4">
      <t>ニュウリョク</t>
    </rPh>
    <rPh sb="4" eb="6">
      <t>カショ</t>
    </rPh>
    <phoneticPr fontId="6"/>
  </si>
  <si>
    <t>雇用部局入力箇所</t>
    <rPh sb="0" eb="2">
      <t>コヨウ</t>
    </rPh>
    <rPh sb="2" eb="4">
      <t>ブキョク</t>
    </rPh>
    <rPh sb="4" eb="6">
      <t>ニュウリョク</t>
    </rPh>
    <rPh sb="6" eb="8">
      <t>カショ</t>
    </rPh>
    <phoneticPr fontId="6"/>
  </si>
  <si>
    <t>（別紙様式２）</t>
    <rPh sb="1" eb="3">
      <t>ベッシ</t>
    </rPh>
    <rPh sb="3" eb="5">
      <t>ヨウシキ</t>
    </rPh>
    <phoneticPr fontId="1"/>
  </si>
  <si>
    <t>2021/05/01</t>
  </si>
  <si>
    <t>2010/10/01</t>
  </si>
  <si>
    <t>2012/10/01</t>
  </si>
  <si>
    <t>2015/04/01</t>
  </si>
  <si>
    <t>2016/04/01</t>
  </si>
  <si>
    <t>2019/09/01</t>
  </si>
  <si>
    <t>2015/11/01</t>
  </si>
  <si>
    <t>2018/11/01</t>
  </si>
  <si>
    <t>2012/04/01</t>
  </si>
  <si>
    <t>2019/04/01</t>
  </si>
  <si>
    <t>2019/07/01</t>
  </si>
  <si>
    <t>2010/11/01</t>
  </si>
  <si>
    <t>2012/05/01</t>
  </si>
  <si>
    <t>2018/10/01</t>
  </si>
  <si>
    <t>2104031810</t>
  </si>
  <si>
    <t>2023/04/01</t>
  </si>
  <si>
    <t>事業費（がんプロ養成プラン）</t>
  </si>
  <si>
    <t>2012/03/01</t>
  </si>
  <si>
    <t>2011/10/01</t>
  </si>
  <si>
    <t>2014/07/01</t>
  </si>
  <si>
    <t>2013/02/01</t>
  </si>
  <si>
    <t>2010/12/01</t>
  </si>
  <si>
    <t>2012/11/01</t>
  </si>
  <si>
    <t>2013/11/01</t>
  </si>
  <si>
    <t>2013/10/01</t>
  </si>
  <si>
    <t>2014/06/09</t>
  </si>
  <si>
    <t>2017/04/01</t>
  </si>
  <si>
    <t>1990/01/01</t>
  </si>
  <si>
    <t>2019/10/15</t>
  </si>
  <si>
    <t>2020/10/01</t>
  </si>
  <si>
    <t>2020/12/01</t>
  </si>
  <si>
    <t>2016/02/01</t>
  </si>
  <si>
    <t>2020/04/01</t>
  </si>
  <si>
    <t>2020/11/01</t>
  </si>
  <si>
    <t>2022/08/13</t>
  </si>
  <si>
    <t>2022/08/04</t>
  </si>
  <si>
    <t>2022/07/26</t>
  </si>
  <si>
    <t>2022/09/01</t>
  </si>
  <si>
    <t>2105082256</t>
  </si>
  <si>
    <t>研究）改革）他大学・他機関連携</t>
  </si>
  <si>
    <t>2105082410</t>
  </si>
  <si>
    <t>研究）事業費（ﾀﾞｲﾊﾞｰｼﾃｨ研究環境実現）</t>
  </si>
  <si>
    <t>2105082910</t>
  </si>
  <si>
    <t>研究）事業費（先鋭研究領域創出）</t>
  </si>
  <si>
    <t>2105083110</t>
  </si>
  <si>
    <t>研究）事業費（成長型中小企業等研究開発）</t>
  </si>
  <si>
    <t>2014/12/24</t>
  </si>
  <si>
    <t>2018/04/01</t>
  </si>
  <si>
    <t>2013/04/01</t>
  </si>
  <si>
    <t>2021/04/01</t>
  </si>
  <si>
    <t>8D</t>
  </si>
  <si>
    <t>2022/11/01</t>
  </si>
  <si>
    <t>2023040000</t>
  </si>
  <si>
    <t>2024/04/01</t>
  </si>
  <si>
    <t>給与（特別研究員）</t>
  </si>
  <si>
    <t>ｽﾁｭｰﾃﾞﾝﾄ･ｱｼｽﾀﾝﾄ，業務補助員</t>
  </si>
  <si>
    <t>2105083010</t>
  </si>
  <si>
    <t>研究）研究等支援費（県内産業連携）</t>
  </si>
  <si>
    <t>8I</t>
  </si>
  <si>
    <t>2024/01/01</t>
  </si>
  <si>
    <t>先端マテリアル研究開発協創機構</t>
  </si>
  <si>
    <t>2007/04/01</t>
  </si>
  <si>
    <t>2016/07/01</t>
  </si>
  <si>
    <t>2020/01/01</t>
  </si>
  <si>
    <t>2008/12/01</t>
  </si>
  <si>
    <t>2007/06/19</t>
  </si>
  <si>
    <t>2017/05/10</t>
  </si>
  <si>
    <t>2017/08/01</t>
  </si>
  <si>
    <t>2011/09/01</t>
  </si>
  <si>
    <t>2011/12/01</t>
  </si>
  <si>
    <t>2014/04/01</t>
  </si>
  <si>
    <t>2019/01/01</t>
  </si>
  <si>
    <t>2021/02/01</t>
  </si>
  <si>
    <t>医・総務課（地域医療政策センター）</t>
  </si>
  <si>
    <t>311084</t>
  </si>
  <si>
    <t>2023/10/01</t>
  </si>
  <si>
    <t>2008/04/01</t>
  </si>
  <si>
    <t>2014/08/01</t>
  </si>
  <si>
    <t>2008/01/01</t>
  </si>
  <si>
    <t>2021/08/01</t>
  </si>
  <si>
    <t>2021/10/01</t>
  </si>
  <si>
    <t>2012/06/22</t>
  </si>
  <si>
    <t>2016/01/01</t>
  </si>
  <si>
    <t>2010/04/01</t>
  </si>
  <si>
    <t>2014/03/01</t>
  </si>
  <si>
    <t>2017/09/01</t>
  </si>
  <si>
    <t>2018/01/05</t>
  </si>
  <si>
    <t>統合腎疾患制御研究・開発センター</t>
  </si>
  <si>
    <t>330398</t>
  </si>
  <si>
    <t>2024/02/01</t>
  </si>
  <si>
    <t>2021/01/01</t>
  </si>
  <si>
    <t>2007/07/01</t>
  </si>
  <si>
    <t>2008/10/01</t>
  </si>
  <si>
    <t>2008/06/01</t>
  </si>
  <si>
    <t>2007/11/01</t>
  </si>
  <si>
    <t>口腔ケアセンター</t>
  </si>
  <si>
    <t>430181</t>
  </si>
  <si>
    <t>2014/05/01</t>
  </si>
  <si>
    <t>2020/07/01</t>
  </si>
  <si>
    <t>集中治療科</t>
  </si>
  <si>
    <t>430250</t>
  </si>
  <si>
    <t>2009/07/15</t>
  </si>
  <si>
    <t>2007/06/01</t>
  </si>
  <si>
    <t>2019/10/01</t>
  </si>
  <si>
    <t>2020/07/28</t>
  </si>
  <si>
    <t>2021/03/01</t>
  </si>
  <si>
    <t>2022/07/01</t>
  </si>
  <si>
    <t>2022/07/20</t>
  </si>
  <si>
    <t>臨床遺伝・ゲノム医療センター</t>
  </si>
  <si>
    <t>2023/12/01</t>
  </si>
  <si>
    <t>小児脳神経センター</t>
  </si>
  <si>
    <t>2023/05/01</t>
  </si>
  <si>
    <t>地域医療政策センター</t>
  </si>
  <si>
    <t>440211</t>
  </si>
  <si>
    <t>2011/04/01</t>
  </si>
  <si>
    <t>2011/06/25</t>
  </si>
  <si>
    <t>2012/02/01</t>
  </si>
  <si>
    <t>2018/05/01</t>
  </si>
  <si>
    <t>2022/11/22</t>
  </si>
  <si>
    <t>2015/10/01</t>
  </si>
  <si>
    <t>801498</t>
  </si>
  <si>
    <t>2018/06/01</t>
  </si>
  <si>
    <t>2019/02/01</t>
  </si>
  <si>
    <t>1340</t>
  </si>
  <si>
    <t>2022/08/01</t>
  </si>
  <si>
    <t>4605</t>
  </si>
  <si>
    <t>×雇保のみ（常勤）</t>
  </si>
  <si>
    <t>二法適用</t>
  </si>
  <si>
    <t>三法非適用</t>
  </si>
  <si>
    <t>雇保のみ</t>
  </si>
  <si>
    <t>×健保のみ（非）</t>
  </si>
  <si>
    <t>×共済のみ（常勤）</t>
  </si>
  <si>
    <t>×三法非適用（常勤）</t>
  </si>
  <si>
    <t>共済・雇保</t>
  </si>
  <si>
    <t>×三法適用（常勤）</t>
  </si>
  <si>
    <t>×社保適用（常勤短）</t>
  </si>
  <si>
    <t>01396T</t>
  </si>
  <si>
    <t>700480</t>
  </si>
  <si>
    <t>特記事項</t>
    <rPh sb="0" eb="2">
      <t>トッキ</t>
    </rPh>
    <rPh sb="2" eb="4">
      <t>ジコウ</t>
    </rPh>
    <phoneticPr fontId="1"/>
  </si>
  <si>
    <t>本学研究員として雇用中</t>
    <rPh sb="0" eb="2">
      <t>ホンガク</t>
    </rPh>
    <rPh sb="2" eb="5">
      <t>ケンキュウイン</t>
    </rPh>
    <rPh sb="8" eb="10">
      <t>コヨウ</t>
    </rPh>
    <rPh sb="10" eb="11">
      <t>チュウ</t>
    </rPh>
    <phoneticPr fontId="6"/>
  </si>
  <si>
    <t>※流動的な勤務形態の場合は以下の計算式をご活用ください。</t>
    <rPh sb="1" eb="3">
      <t>リュウドウ</t>
    </rPh>
    <rPh sb="3" eb="4">
      <t>テキ</t>
    </rPh>
    <rPh sb="5" eb="9">
      <t>キンムケイタイ</t>
    </rPh>
    <rPh sb="10" eb="12">
      <t>バアイ</t>
    </rPh>
    <rPh sb="13" eb="15">
      <t>イカ</t>
    </rPh>
    <rPh sb="16" eb="18">
      <t>ケイサン</t>
    </rPh>
    <rPh sb="18" eb="19">
      <t>シキ</t>
    </rPh>
    <rPh sb="21" eb="23">
      <t>カツヨウ</t>
    </rPh>
    <phoneticPr fontId="6"/>
  </si>
  <si>
    <t>雇用期間（週）</t>
    <rPh sb="0" eb="2">
      <t>コヨウ</t>
    </rPh>
    <rPh sb="2" eb="4">
      <t>キカン</t>
    </rPh>
    <rPh sb="5" eb="6">
      <t>シュウ</t>
    </rPh>
    <phoneticPr fontId="6"/>
  </si>
  <si>
    <t>週</t>
    <rPh sb="0" eb="1">
      <t>シュウ</t>
    </rPh>
    <phoneticPr fontId="6"/>
  </si>
  <si>
    <t>（自動計算）</t>
    <rPh sb="1" eb="3">
      <t>ジドウ</t>
    </rPh>
    <rPh sb="3" eb="5">
      <t>ケイサン</t>
    </rPh>
    <phoneticPr fontId="6"/>
  </si>
  <si>
    <t>勤務時間数（合計）</t>
    <rPh sb="0" eb="2">
      <t>キンム</t>
    </rPh>
    <rPh sb="2" eb="4">
      <t>ジカン</t>
    </rPh>
    <rPh sb="4" eb="5">
      <t>スウ</t>
    </rPh>
    <rPh sb="6" eb="8">
      <t>ゴウケイ</t>
    </rPh>
    <phoneticPr fontId="6"/>
  </si>
  <si>
    <t>時間</t>
    <rPh sb="0" eb="2">
      <t>ジカン</t>
    </rPh>
    <phoneticPr fontId="6"/>
  </si>
  <si>
    <t>（手入力）</t>
    <rPh sb="1" eb="4">
      <t>テニュウリョク</t>
    </rPh>
    <phoneticPr fontId="6"/>
  </si>
  <si>
    <t>勤務時間数（週）</t>
    <rPh sb="0" eb="4">
      <t>キンムジカン</t>
    </rPh>
    <rPh sb="4" eb="5">
      <t>スウ</t>
    </rPh>
    <rPh sb="6" eb="7">
      <t>シュウ</t>
    </rPh>
    <phoneticPr fontId="6"/>
  </si>
  <si>
    <t>時間/週</t>
    <rPh sb="0" eb="2">
      <t>ジカン</t>
    </rPh>
    <rPh sb="3" eb="4">
      <t>シュウ</t>
    </rPh>
    <phoneticPr fontId="6"/>
  </si>
  <si>
    <t>　　↑勤務時間数（週）欄にご記入ください。</t>
    <rPh sb="3" eb="5">
      <t>キンム</t>
    </rPh>
    <rPh sb="5" eb="7">
      <t>ジカン</t>
    </rPh>
    <rPh sb="7" eb="8">
      <t>スウ</t>
    </rPh>
    <rPh sb="9" eb="10">
      <t>シュウ</t>
    </rPh>
    <rPh sb="11" eb="12">
      <t>ラン</t>
    </rPh>
    <rPh sb="14" eb="16">
      <t>キニュウ</t>
    </rPh>
    <phoneticPr fontId="1"/>
  </si>
  <si>
    <t>2103500710</t>
  </si>
  <si>
    <t>(国原資分)受託研究(松本)薬用人参&amp;甘草</t>
  </si>
  <si>
    <t>2103500800</t>
  </si>
  <si>
    <t>2024/07/01</t>
  </si>
  <si>
    <t>受託研究（広橋）ﾄﾞｽｲｶの資源生物学的知見</t>
  </si>
  <si>
    <t>2103500900</t>
  </si>
  <si>
    <t>受託研究（藤田）ｱﾙﾂﾊｲﾏｰ病の原因遺伝子</t>
  </si>
  <si>
    <t>2105072540</t>
  </si>
  <si>
    <t>2024/08/01</t>
  </si>
  <si>
    <t>教育）事業費（地域教員希望枠機能強化）</t>
  </si>
  <si>
    <t>2105074910</t>
  </si>
  <si>
    <t>教育）事業費（大学高専成長分野転換支援）</t>
  </si>
  <si>
    <t>2105081010</t>
  </si>
  <si>
    <t>研究）卓越研究員事業（卓越研究員研究費）</t>
  </si>
  <si>
    <t>2105081020</t>
  </si>
  <si>
    <t>研究）卓越研究員事業（研究環境整備費）</t>
  </si>
  <si>
    <t>2105082252</t>
  </si>
  <si>
    <t>研究）航空）共研）高強度TiAl合金（若林）</t>
  </si>
  <si>
    <t>2105082260</t>
  </si>
  <si>
    <t>研究）モ）共研）パーメン（荒河）</t>
  </si>
  <si>
    <t>2105082550</t>
  </si>
  <si>
    <t>研究）大学事務経費</t>
  </si>
  <si>
    <t>2105083210</t>
  </si>
  <si>
    <t>研究）事業費（社叢林の種組成と神社の属性</t>
  </si>
  <si>
    <t>1300</t>
    <phoneticPr fontId="2"/>
  </si>
  <si>
    <t>1,300円【TA/博士後期課程学生】</t>
    <phoneticPr fontId="2"/>
  </si>
  <si>
    <t>2103501100</t>
  </si>
  <si>
    <t>2024/12/01</t>
  </si>
  <si>
    <t>受託研究（藤田）神経変性抑制薬の検証</t>
  </si>
  <si>
    <t>休日</t>
    <rPh sb="0" eb="2">
      <t>キュウジツ</t>
    </rPh>
    <phoneticPr fontId="6"/>
  </si>
  <si>
    <t>適用期間のうち実施日を除くすべての日</t>
    <phoneticPr fontId="6"/>
  </si>
  <si>
    <t>1,300円【RA/大学院生】</t>
    <rPh sb="10" eb="14">
      <t>ダイガクインセイ</t>
    </rPh>
    <phoneticPr fontId="2"/>
  </si>
  <si>
    <t>勤務日数（週）</t>
    <rPh sb="0" eb="2">
      <t>キンム</t>
    </rPh>
    <rPh sb="2" eb="4">
      <t>ニッスウ</t>
    </rPh>
    <rPh sb="5" eb="6">
      <t>シュウ</t>
    </rPh>
    <phoneticPr fontId="6"/>
  </si>
  <si>
    <t>2025040000</t>
  </si>
  <si>
    <t>2025/04/01</t>
  </si>
  <si>
    <t>ｽｸｰﾙｿｰｼｬﾙﾜｰｶｰ，非常勤支援員（附属学校）</t>
  </si>
  <si>
    <t>2103300000</t>
  </si>
  <si>
    <t>大学連携研究設備ネットワーク</t>
  </si>
  <si>
    <t>2103501000</t>
  </si>
  <si>
    <t>受託研究（山崎）ECMO用長期型人工肺の開発</t>
  </si>
  <si>
    <t>医療機器診療支援センター</t>
  </si>
  <si>
    <t>医療機器管理センター</t>
  </si>
  <si>
    <t>肉腫・希少がんセンター</t>
  </si>
  <si>
    <t>物理工学科</t>
  </si>
  <si>
    <t>440212</t>
  </si>
  <si>
    <t>440213</t>
  </si>
  <si>
    <t>2024/11/01</t>
  </si>
  <si>
    <t>2561</t>
  </si>
  <si>
    <t>2715</t>
  </si>
  <si>
    <t>2024/10/01</t>
  </si>
  <si>
    <t>2720</t>
  </si>
  <si>
    <r>
      <rPr>
        <sz val="11"/>
        <color rgb="FFFF0000"/>
        <rFont val="ＭＳ Ｐゴシック"/>
        <family val="3"/>
        <charset val="128"/>
        <scheme val="minor"/>
      </rPr>
      <t>1,250</t>
    </r>
    <r>
      <rPr>
        <sz val="11"/>
        <color theme="1"/>
        <rFont val="ＭＳ Ｐゴシック"/>
        <family val="3"/>
        <charset val="128"/>
        <scheme val="minor"/>
      </rPr>
      <t>円【TA/修士（博士前期）課程学生】</t>
    </r>
    <phoneticPr fontId="2"/>
  </si>
  <si>
    <r>
      <rPr>
        <sz val="11"/>
        <color rgb="FFFF0000"/>
        <rFont val="ＭＳ Ｐゴシック"/>
        <family val="3"/>
        <charset val="128"/>
        <scheme val="minor"/>
      </rPr>
      <t>1,250</t>
    </r>
    <r>
      <rPr>
        <sz val="11"/>
        <color theme="1"/>
        <rFont val="ＭＳ Ｐゴシック"/>
        <family val="3"/>
        <charset val="128"/>
        <scheme val="minor"/>
      </rPr>
      <t>円【SA/大学院生（事務補助的業務を除く）】</t>
    </r>
    <phoneticPr fontId="2"/>
  </si>
  <si>
    <r>
      <rPr>
        <sz val="11"/>
        <color rgb="FFFF0000"/>
        <rFont val="ＭＳ Ｐゴシック"/>
        <family val="3"/>
        <charset val="128"/>
        <scheme val="minor"/>
      </rPr>
      <t>1,180</t>
    </r>
    <r>
      <rPr>
        <sz val="11"/>
        <color theme="1"/>
        <rFont val="ＭＳ Ｐゴシック"/>
        <family val="3"/>
        <charset val="128"/>
        <scheme val="minor"/>
      </rPr>
      <t>円【SA/学部学生（事務補助的業務を除く）】</t>
    </r>
    <phoneticPr fontId="2"/>
  </si>
  <si>
    <r>
      <rPr>
        <sz val="11"/>
        <color rgb="FFFF0000"/>
        <rFont val="ＭＳ Ｐゴシック"/>
        <family val="3"/>
        <charset val="128"/>
        <scheme val="minor"/>
      </rPr>
      <t>1,180</t>
    </r>
    <r>
      <rPr>
        <sz val="11"/>
        <color theme="1"/>
        <rFont val="ＭＳ Ｐゴシック"/>
        <family val="3"/>
        <charset val="128"/>
        <scheme val="minor"/>
      </rPr>
      <t>円【SA/事務補助的業務】</t>
    </r>
    <phoneticPr fontId="2"/>
  </si>
  <si>
    <t>1250</t>
    <phoneticPr fontId="2"/>
  </si>
  <si>
    <t>1180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</si>
</sst>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yyyy/mm/dd"/>
    <numFmt numFmtId="177" formatCode="0_);[Red]\(0\)"/>
    <numFmt numFmtId="178" formatCode="&quot;¥&quot;#,##0_);[Red]\(&quot;¥&quot;#,##0\)"/>
    <numFmt numFmtId="179" formatCode="[$-F800]dddd\,\ mmmm\ dd\,\ yyyy"/>
    <numFmt numFmtId="180" formatCode="[$-F400]h:mm:ss\ AM/PM"/>
    <numFmt numFmtId="181" formatCode="h:mm;@"/>
    <numFmt numFmtId="182" formatCode="[h]:mm"/>
  </numFmts>
  <fonts count="1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8"/>
      <color theme="1"/>
      <name val="ＭＳ 明朝"/>
      <family val="1"/>
      <charset val="128"/>
    </font>
    <font>
      <sz val="6"/>
      <name val="ＭＳ Ｐゴシック"/>
      <family val="3"/>
      <charset val="128"/>
      <scheme val="minor"/>
    </font>
    <font>
      <sz val="12"/>
      <color theme="1"/>
      <name val="ＭＳ 明朝"/>
      <family val="1"/>
      <charset val="128"/>
    </font>
    <font>
      <sz val="12"/>
      <name val="ＭＳ 明朝"/>
      <family val="1"/>
      <charset val="128"/>
    </font>
    <font>
      <sz val="12"/>
      <color theme="1"/>
      <name val="ＭＳ Ｐゴシック"/>
      <family val="3"/>
      <charset val="128"/>
      <scheme val="minor"/>
    </font>
    <font>
      <sz val="12"/>
      <color rgb="FF0070C0"/>
      <name val="ＭＳ 明朝"/>
      <family val="1"/>
      <charset val="128"/>
    </font>
    <font>
      <sz val="12"/>
      <color theme="1"/>
      <name val="ＭＳ Ｐ明朝"/>
      <family val="1"/>
      <charset val="128"/>
    </font>
    <font>
      <sz val="11"/>
      <color rgb="FFFF0000"/>
      <name val="ＭＳ Ｐゴシック"/>
      <family val="3"/>
      <charset val="128"/>
      <scheme val="minor"/>
    </font>
  </fonts>
  <fills count="10">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14999847407452621"/>
        <bgColor indexed="64"/>
      </patternFill>
    </fill>
  </fills>
  <borders count="3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ck">
        <color rgb="FFFF0000"/>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ck">
        <color rgb="FFFF0000"/>
      </bottom>
      <diagonal/>
    </border>
    <border>
      <left/>
      <right style="thin">
        <color indexed="64"/>
      </right>
      <top style="thin">
        <color indexed="64"/>
      </top>
      <bottom style="thick">
        <color rgb="FFFF0000"/>
      </bottom>
      <diagonal/>
    </border>
    <border>
      <left style="thick">
        <color rgb="FFFF0000"/>
      </left>
      <right/>
      <top style="thin">
        <color indexed="64"/>
      </top>
      <bottom style="thin">
        <color indexed="64"/>
      </bottom>
      <diagonal/>
    </border>
    <border>
      <left style="thin">
        <color indexed="64"/>
      </left>
      <right/>
      <top style="thick">
        <color rgb="FFFF0000"/>
      </top>
      <bottom style="thin">
        <color indexed="64"/>
      </bottom>
      <diagonal/>
    </border>
    <border>
      <left/>
      <right style="thin">
        <color indexed="64"/>
      </right>
      <top style="thick">
        <color rgb="FFFF0000"/>
      </top>
      <bottom style="thin">
        <color indexed="64"/>
      </bottom>
      <diagonal/>
    </border>
    <border>
      <left/>
      <right style="thick">
        <color rgb="FFFF0000"/>
      </right>
      <top style="thin">
        <color indexed="64"/>
      </top>
      <bottom style="thick">
        <color rgb="FFFF0000"/>
      </bottom>
      <diagonal/>
    </border>
    <border>
      <left/>
      <right/>
      <top style="thin">
        <color indexed="64"/>
      </top>
      <bottom style="thick">
        <color rgb="FFFF0000"/>
      </bottom>
      <diagonal/>
    </border>
    <border diagonalUp="1">
      <left style="thin">
        <color indexed="64"/>
      </left>
      <right style="thin">
        <color indexed="64"/>
      </right>
      <top style="thin">
        <color indexed="64"/>
      </top>
      <bottom style="thin">
        <color indexed="64"/>
      </bottom>
      <diagonal style="thin">
        <color indexed="64"/>
      </diagonal>
    </border>
    <border>
      <left/>
      <right/>
      <top/>
      <bottom style="thick">
        <color rgb="FFFF0000"/>
      </bottom>
      <diagonal/>
    </border>
    <border>
      <left style="thin">
        <color indexed="64"/>
      </left>
      <right/>
      <top/>
      <bottom style="thick">
        <color rgb="FFFF0000"/>
      </bottom>
      <diagonal/>
    </border>
    <border>
      <left/>
      <right style="thin">
        <color indexed="64"/>
      </right>
      <top/>
      <bottom style="thick">
        <color rgb="FFFF0000"/>
      </bottom>
      <diagonal/>
    </border>
    <border>
      <left/>
      <right/>
      <top style="thick">
        <color rgb="FFFF0000"/>
      </top>
      <bottom/>
      <diagonal/>
    </border>
    <border>
      <left style="thick">
        <color rgb="FFFF0000"/>
      </left>
      <right style="thin">
        <color indexed="64"/>
      </right>
      <top/>
      <bottom style="thin">
        <color indexed="64"/>
      </bottom>
      <diagonal/>
    </border>
    <border>
      <left style="thick">
        <color rgb="FFFF0000"/>
      </left>
      <right/>
      <top style="thick">
        <color rgb="FFFF0000"/>
      </top>
      <bottom style="thin">
        <color indexed="64"/>
      </bottom>
      <diagonal/>
    </border>
    <border>
      <left style="thick">
        <color rgb="FFFF0000"/>
      </left>
      <right/>
      <top style="thin">
        <color indexed="64"/>
      </top>
      <bottom style="thick">
        <color rgb="FFFF0000"/>
      </bottom>
      <diagonal/>
    </border>
    <border>
      <left/>
      <right/>
      <top style="thick">
        <color rgb="FFFF0000"/>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9" fontId="3" fillId="0" borderId="0" applyFont="0" applyFill="0" applyBorder="0" applyAlignment="0" applyProtection="0">
      <alignment vertical="center"/>
    </xf>
  </cellStyleXfs>
  <cellXfs count="211">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1" xfId="0" applyFont="1" applyBorder="1" applyAlignment="1"/>
    <xf numFmtId="0" fontId="4" fillId="0" borderId="1" xfId="0" applyFont="1" applyBorder="1" applyAlignment="1">
      <alignment horizontal="center"/>
    </xf>
    <xf numFmtId="176" fontId="4" fillId="0" borderId="2" xfId="0" applyNumberFormat="1" applyFont="1" applyBorder="1" applyAlignment="1">
      <alignment horizontal="center" vertical="center"/>
    </xf>
    <xf numFmtId="0" fontId="4" fillId="2" borderId="5"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8" xfId="0" applyFont="1" applyBorder="1" applyAlignment="1">
      <alignment horizontal="center" vertical="center" wrapText="1"/>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4" fillId="2" borderId="2" xfId="0" applyFont="1" applyFill="1" applyBorder="1">
      <alignment vertical="center"/>
    </xf>
    <xf numFmtId="0" fontId="4" fillId="0" borderId="2" xfId="0" applyFont="1" applyBorder="1" applyAlignment="1">
      <alignment vertical="center" textRotation="255"/>
    </xf>
    <xf numFmtId="177" fontId="4" fillId="0" borderId="2"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0" fontId="4" fillId="2" borderId="18" xfId="0" applyFont="1" applyFill="1" applyBorder="1" applyAlignment="1">
      <alignment horizontal="center" vertical="center"/>
    </xf>
    <xf numFmtId="176" fontId="0" fillId="0" borderId="0" xfId="0" applyNumberFormat="1">
      <alignment vertical="center"/>
    </xf>
    <xf numFmtId="49" fontId="0" fillId="0" borderId="0" xfId="0" applyNumberFormat="1">
      <alignment vertical="center"/>
    </xf>
    <xf numFmtId="0" fontId="0" fillId="0" borderId="0" xfId="1" applyNumberFormat="1" applyFont="1" applyFill="1" applyAlignment="1">
      <alignment horizontal="left" vertical="center"/>
    </xf>
    <xf numFmtId="176" fontId="0" fillId="0" borderId="0" xfId="1" applyNumberFormat="1" applyFont="1" applyFill="1" applyAlignment="1">
      <alignment horizontal="left" vertical="center"/>
    </xf>
    <xf numFmtId="176" fontId="0" fillId="0" borderId="0" xfId="0" applyNumberFormat="1" applyAlignment="1">
      <alignment horizontal="left" vertical="center"/>
    </xf>
    <xf numFmtId="0" fontId="4" fillId="2" borderId="19" xfId="0" applyFont="1" applyFill="1" applyBorder="1" applyAlignment="1">
      <alignment horizontal="center" vertical="center"/>
    </xf>
    <xf numFmtId="176" fontId="4" fillId="0" borderId="9" xfId="0" applyNumberFormat="1" applyFont="1" applyBorder="1" applyAlignment="1">
      <alignment horizontal="center" vertical="center"/>
    </xf>
    <xf numFmtId="0" fontId="4" fillId="2" borderId="13" xfId="0" applyFont="1" applyFill="1" applyBorder="1" applyAlignment="1">
      <alignment horizontal="center" vertical="center"/>
    </xf>
    <xf numFmtId="0" fontId="4" fillId="0" borderId="23" xfId="0" applyFont="1" applyBorder="1" applyAlignment="1">
      <alignment horizontal="center" vertical="center" wrapText="1"/>
    </xf>
    <xf numFmtId="49" fontId="0" fillId="0" borderId="2" xfId="0" applyNumberFormat="1" applyBorder="1">
      <alignment vertical="center"/>
    </xf>
    <xf numFmtId="0" fontId="0" fillId="0" borderId="2" xfId="0" applyBorder="1">
      <alignment vertical="center"/>
    </xf>
    <xf numFmtId="14" fontId="0" fillId="0" borderId="2" xfId="0" applyNumberFormat="1" applyBorder="1">
      <alignment vertical="center"/>
    </xf>
    <xf numFmtId="14" fontId="0" fillId="0" borderId="0" xfId="0" applyNumberFormat="1">
      <alignment vertical="center"/>
    </xf>
    <xf numFmtId="176" fontId="4" fillId="0" borderId="12" xfId="0" applyNumberFormat="1" applyFont="1" applyBorder="1" applyAlignment="1">
      <alignment horizontal="center" vertical="center"/>
    </xf>
    <xf numFmtId="3" fontId="0" fillId="0" borderId="0" xfId="0" applyNumberFormat="1">
      <alignment vertical="center"/>
    </xf>
    <xf numFmtId="0" fontId="7" fillId="0" borderId="1" xfId="0" applyFont="1" applyBorder="1" applyAlignment="1"/>
    <xf numFmtId="0" fontId="7" fillId="6" borderId="0" xfId="0" applyFont="1" applyFill="1" applyAlignment="1">
      <alignment horizontal="center" vertical="center"/>
    </xf>
    <xf numFmtId="0" fontId="7" fillId="3" borderId="14" xfId="0" applyFont="1" applyFill="1" applyBorder="1" applyAlignment="1">
      <alignment horizontal="center" vertical="center"/>
    </xf>
    <xf numFmtId="0" fontId="7" fillId="7" borderId="14" xfId="0" applyFont="1" applyFill="1" applyBorder="1" applyAlignment="1">
      <alignment horizontal="center" vertical="center" wrapText="1"/>
    </xf>
    <xf numFmtId="49" fontId="7" fillId="7" borderId="2" xfId="0" applyNumberFormat="1" applyFont="1" applyFill="1" applyBorder="1" applyAlignment="1">
      <alignment horizontal="center" vertical="center" wrapText="1"/>
    </xf>
    <xf numFmtId="3" fontId="7" fillId="6" borderId="2" xfId="0" applyNumberFormat="1" applyFont="1" applyFill="1" applyBorder="1" applyAlignment="1">
      <alignment horizontal="center" vertical="center" wrapText="1"/>
    </xf>
    <xf numFmtId="0" fontId="7" fillId="7" borderId="4" xfId="0" applyFont="1" applyFill="1" applyBorder="1" applyAlignment="1">
      <alignment horizontal="center" vertical="center" wrapText="1"/>
    </xf>
    <xf numFmtId="176" fontId="7" fillId="7" borderId="2" xfId="0" applyNumberFormat="1" applyFont="1" applyFill="1" applyBorder="1" applyAlignment="1">
      <alignment horizontal="center" vertical="center"/>
    </xf>
    <xf numFmtId="49" fontId="7" fillId="7" borderId="14" xfId="0" applyNumberFormat="1" applyFont="1" applyFill="1" applyBorder="1" applyAlignment="1">
      <alignment horizontal="center" vertical="center"/>
    </xf>
    <xf numFmtId="178" fontId="7" fillId="6" borderId="2" xfId="0" applyNumberFormat="1" applyFont="1" applyFill="1" applyBorder="1" applyAlignment="1">
      <alignment horizontal="center" vertical="center" wrapText="1"/>
    </xf>
    <xf numFmtId="176" fontId="4" fillId="0" borderId="0" xfId="0" applyNumberFormat="1" applyFont="1" applyAlignment="1">
      <alignment horizontal="center" vertical="center"/>
    </xf>
    <xf numFmtId="176" fontId="7" fillId="7" borderId="14" xfId="0" applyNumberFormat="1" applyFont="1" applyFill="1" applyBorder="1" applyAlignment="1">
      <alignment horizontal="center" vertical="center"/>
    </xf>
    <xf numFmtId="176" fontId="7" fillId="0" borderId="2" xfId="0" applyNumberFormat="1" applyFont="1" applyBorder="1" applyAlignment="1">
      <alignment horizontal="center" vertical="center"/>
    </xf>
    <xf numFmtId="3" fontId="7" fillId="7" borderId="2" xfId="0" applyNumberFormat="1" applyFont="1" applyFill="1" applyBorder="1" applyAlignment="1">
      <alignment horizontal="center" vertical="center" wrapText="1"/>
    </xf>
    <xf numFmtId="0" fontId="7" fillId="7" borderId="2" xfId="0" applyFont="1" applyFill="1" applyBorder="1" applyAlignment="1">
      <alignment horizontal="center" vertical="center"/>
    </xf>
    <xf numFmtId="0" fontId="7" fillId="2" borderId="2" xfId="0" applyFont="1" applyFill="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179" fontId="7" fillId="0" borderId="0" xfId="0" applyNumberFormat="1" applyFont="1" applyAlignment="1">
      <alignment horizontal="center" vertical="center"/>
    </xf>
    <xf numFmtId="0" fontId="7" fillId="0" borderId="0" xfId="0" applyFont="1" applyAlignment="1"/>
    <xf numFmtId="0" fontId="7" fillId="0" borderId="2" xfId="0" applyFont="1" applyBorder="1" applyAlignment="1">
      <alignment horizontal="center" vertical="center"/>
    </xf>
    <xf numFmtId="49" fontId="7" fillId="2" borderId="2" xfId="0" applyNumberFormat="1" applyFont="1" applyFill="1" applyBorder="1" applyAlignment="1">
      <alignment horizontal="center" vertical="center" wrapText="1"/>
    </xf>
    <xf numFmtId="3" fontId="7" fillId="2" borderId="2" xfId="0" applyNumberFormat="1" applyFont="1" applyFill="1" applyBorder="1" applyAlignment="1">
      <alignment horizontal="center" vertical="center" wrapText="1"/>
    </xf>
    <xf numFmtId="180" fontId="7" fillId="2" borderId="2" xfId="0" applyNumberFormat="1" applyFont="1" applyFill="1" applyBorder="1" applyAlignment="1">
      <alignment horizontal="center" vertical="center"/>
    </xf>
    <xf numFmtId="49" fontId="7" fillId="0" borderId="2" xfId="0" applyNumberFormat="1" applyFont="1" applyBorder="1" applyAlignment="1">
      <alignment horizontal="center" vertical="center"/>
    </xf>
    <xf numFmtId="180" fontId="7" fillId="0" borderId="2" xfId="0" applyNumberFormat="1" applyFont="1" applyBorder="1" applyAlignment="1">
      <alignment horizontal="center" vertical="center" wrapText="1"/>
    </xf>
    <xf numFmtId="180" fontId="9" fillId="0" borderId="2" xfId="0" applyNumberFormat="1" applyFont="1" applyBorder="1" applyAlignment="1">
      <alignment horizontal="center" vertical="center" wrapText="1"/>
    </xf>
    <xf numFmtId="180" fontId="7" fillId="0" borderId="2" xfId="0" applyNumberFormat="1" applyFont="1" applyBorder="1" applyAlignment="1">
      <alignment horizontal="center" vertical="center"/>
    </xf>
    <xf numFmtId="180" fontId="7" fillId="0" borderId="2" xfId="0" applyNumberFormat="1" applyFont="1" applyBorder="1">
      <alignment vertical="center"/>
    </xf>
    <xf numFmtId="0" fontId="7" fillId="0" borderId="2" xfId="0" applyFont="1" applyBorder="1">
      <alignment vertical="center"/>
    </xf>
    <xf numFmtId="3" fontId="7" fillId="0" borderId="2" xfId="0" applyNumberFormat="1" applyFont="1" applyBorder="1" applyAlignment="1">
      <alignment horizontal="center" vertical="center" wrapText="1"/>
    </xf>
    <xf numFmtId="177" fontId="7" fillId="0" borderId="2" xfId="0" applyNumberFormat="1" applyFont="1" applyBorder="1" applyAlignment="1">
      <alignment horizontal="center" vertical="center" wrapText="1"/>
    </xf>
    <xf numFmtId="177" fontId="7" fillId="0" borderId="28"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6" xfId="0" applyFont="1" applyFill="1" applyBorder="1" applyAlignment="1">
      <alignment horizontal="center" vertical="center"/>
    </xf>
    <xf numFmtId="176" fontId="4" fillId="0" borderId="8" xfId="0" applyNumberFormat="1" applyFont="1" applyBorder="1" applyAlignment="1">
      <alignment horizontal="center" vertical="center" wrapText="1"/>
    </xf>
    <xf numFmtId="0" fontId="4" fillId="0" borderId="29" xfId="0" applyFont="1" applyBorder="1">
      <alignment vertical="center"/>
    </xf>
    <xf numFmtId="0" fontId="4" fillId="0" borderId="11" xfId="0" applyFont="1" applyBorder="1" applyAlignment="1">
      <alignment horizontal="center" vertical="center" wrapText="1"/>
    </xf>
    <xf numFmtId="0" fontId="4" fillId="0" borderId="1" xfId="0" applyFont="1" applyBorder="1">
      <alignment vertical="center"/>
    </xf>
    <xf numFmtId="0" fontId="4" fillId="0" borderId="0" xfId="0" applyFont="1" applyAlignment="1">
      <alignment horizontal="center" vertical="center" wrapText="1"/>
    </xf>
    <xf numFmtId="3" fontId="4" fillId="0" borderId="0" xfId="0" applyNumberFormat="1" applyFont="1" applyAlignment="1">
      <alignment horizontal="center" vertical="center" wrapText="1"/>
    </xf>
    <xf numFmtId="0" fontId="4" fillId="0" borderId="27" xfId="0" applyFont="1" applyBorder="1" applyAlignment="1">
      <alignment horizontal="center" vertical="center" wrapText="1"/>
    </xf>
    <xf numFmtId="0" fontId="4" fillId="8" borderId="15" xfId="0" applyFont="1" applyFill="1" applyBorder="1" applyAlignment="1">
      <alignment horizontal="center" vertical="center"/>
    </xf>
    <xf numFmtId="0" fontId="4" fillId="8" borderId="20" xfId="0" applyFont="1" applyFill="1" applyBorder="1" applyAlignment="1">
      <alignment horizontal="center" vertical="center"/>
    </xf>
    <xf numFmtId="0" fontId="4" fillId="8" borderId="14" xfId="0" applyFont="1" applyFill="1" applyBorder="1" applyAlignment="1">
      <alignment horizontal="center" vertical="center" wrapText="1"/>
    </xf>
    <xf numFmtId="0" fontId="4" fillId="8" borderId="14" xfId="0" applyFont="1" applyFill="1" applyBorder="1" applyAlignment="1">
      <alignment horizontal="center" vertical="center"/>
    </xf>
    <xf numFmtId="176" fontId="4" fillId="8" borderId="14" xfId="0" applyNumberFormat="1" applyFont="1" applyFill="1" applyBorder="1" applyAlignment="1">
      <alignment horizontal="center" vertical="center" wrapText="1"/>
    </xf>
    <xf numFmtId="0" fontId="4" fillId="0" borderId="32" xfId="0" applyFont="1" applyBorder="1" applyAlignment="1">
      <alignment horizontal="center" vertical="center" wrapText="1"/>
    </xf>
    <xf numFmtId="0" fontId="4" fillId="2" borderId="33" xfId="0" applyFont="1" applyFill="1" applyBorder="1" applyAlignment="1">
      <alignment horizontal="center" vertical="center"/>
    </xf>
    <xf numFmtId="0" fontId="4" fillId="8" borderId="2" xfId="0" applyFont="1" applyFill="1" applyBorder="1" applyAlignment="1">
      <alignment horizontal="center" vertical="center" wrapText="1"/>
    </xf>
    <xf numFmtId="0" fontId="0" fillId="0" borderId="0" xfId="0" applyAlignment="1">
      <alignment horizontal="center" vertical="center"/>
    </xf>
    <xf numFmtId="0" fontId="4" fillId="2" borderId="25" xfId="0" applyFont="1" applyFill="1" applyBorder="1" applyAlignment="1">
      <alignment horizontal="center" vertical="center"/>
    </xf>
    <xf numFmtId="0" fontId="4" fillId="2" borderId="4" xfId="0" applyFont="1" applyFill="1" applyBorder="1" applyAlignment="1">
      <alignment horizontal="center" vertical="center"/>
    </xf>
    <xf numFmtId="0" fontId="7" fillId="2" borderId="14" xfId="0" applyFont="1" applyFill="1" applyBorder="1" applyAlignment="1">
      <alignment horizontal="center" vertical="center"/>
    </xf>
    <xf numFmtId="0" fontId="7" fillId="7" borderId="14"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3" xfId="0" applyFont="1" applyFill="1" applyBorder="1" applyAlignment="1">
      <alignment horizontal="center" vertical="center"/>
    </xf>
    <xf numFmtId="0" fontId="7" fillId="6" borderId="2" xfId="0" applyFont="1" applyFill="1" applyBorder="1" applyAlignment="1">
      <alignment horizontal="center" vertical="center"/>
    </xf>
    <xf numFmtId="0" fontId="10" fillId="2" borderId="2" xfId="0" applyFont="1" applyFill="1" applyBorder="1" applyAlignment="1">
      <alignment horizontal="center" vertical="center"/>
    </xf>
    <xf numFmtId="0" fontId="4" fillId="0" borderId="9" xfId="0" applyFont="1" applyBorder="1" applyAlignment="1">
      <alignment horizontal="center" vertical="center"/>
    </xf>
    <xf numFmtId="0" fontId="7" fillId="0" borderId="0" xfId="0" applyFont="1">
      <alignment vertical="center"/>
    </xf>
    <xf numFmtId="0" fontId="11" fillId="6" borderId="2" xfId="0" applyFont="1" applyFill="1" applyBorder="1" applyAlignment="1">
      <alignment horizontal="center" vertical="center" wrapText="1"/>
    </xf>
    <xf numFmtId="49" fontId="4" fillId="0" borderId="2" xfId="0" applyNumberFormat="1" applyFont="1" applyBorder="1" applyAlignment="1">
      <alignment horizontal="center" vertical="center" wrapText="1"/>
    </xf>
    <xf numFmtId="49" fontId="0" fillId="9" borderId="0" xfId="0" applyNumberFormat="1" applyFill="1">
      <alignment vertical="center"/>
    </xf>
    <xf numFmtId="0" fontId="0" fillId="9" borderId="0" xfId="0" applyFill="1">
      <alignment vertical="center"/>
    </xf>
    <xf numFmtId="176" fontId="0" fillId="9" borderId="0" xfId="0" applyNumberFormat="1" applyFill="1">
      <alignment vertical="center"/>
    </xf>
    <xf numFmtId="0" fontId="4" fillId="0" borderId="2" xfId="0" applyFont="1" applyBorder="1" applyAlignment="1">
      <alignment horizontal="center" vertical="center"/>
    </xf>
    <xf numFmtId="0" fontId="0" fillId="9" borderId="0" xfId="1" applyNumberFormat="1" applyFont="1" applyFill="1" applyAlignment="1">
      <alignment horizontal="left" vertical="center"/>
    </xf>
    <xf numFmtId="0" fontId="7" fillId="7" borderId="0" xfId="0" applyFont="1" applyFill="1" applyAlignment="1">
      <alignment horizontal="center" vertical="center"/>
    </xf>
    <xf numFmtId="181" fontId="7" fillId="2" borderId="2" xfId="0" applyNumberFormat="1" applyFont="1" applyFill="1" applyBorder="1" applyAlignment="1">
      <alignment horizontal="center" vertical="center"/>
    </xf>
    <xf numFmtId="181" fontId="7" fillId="0" borderId="2" xfId="0" applyNumberFormat="1" applyFont="1" applyBorder="1" applyAlignment="1">
      <alignment horizontal="center" vertical="center"/>
    </xf>
    <xf numFmtId="0" fontId="7" fillId="0" borderId="2" xfId="0" applyFont="1" applyBorder="1" applyAlignment="1">
      <alignment horizontal="center" vertical="center" wrapText="1"/>
    </xf>
    <xf numFmtId="0" fontId="7" fillId="0" borderId="28" xfId="0" applyFont="1" applyBorder="1" applyAlignment="1">
      <alignment horizontal="center" vertical="center" wrapText="1"/>
    </xf>
    <xf numFmtId="182" fontId="7" fillId="2" borderId="2" xfId="0" applyNumberFormat="1" applyFont="1" applyFill="1" applyBorder="1" applyAlignment="1">
      <alignment horizontal="center" vertical="center"/>
    </xf>
    <xf numFmtId="0" fontId="7" fillId="0" borderId="28" xfId="0" applyFont="1" applyBorder="1" applyAlignment="1">
      <alignment horizontal="center" vertical="center"/>
    </xf>
    <xf numFmtId="0" fontId="4" fillId="7" borderId="14" xfId="0" applyFont="1" applyFill="1" applyBorder="1" applyAlignment="1">
      <alignment vertical="center" wrapText="1"/>
    </xf>
    <xf numFmtId="0" fontId="4" fillId="2" borderId="2" xfId="0" applyFont="1" applyFill="1" applyBorder="1" applyAlignment="1">
      <alignment vertical="center" wrapText="1"/>
    </xf>
    <xf numFmtId="1" fontId="4" fillId="0" borderId="0" xfId="0" applyNumberFormat="1" applyFont="1">
      <alignment vertical="center"/>
    </xf>
    <xf numFmtId="0" fontId="7" fillId="6" borderId="2" xfId="0" applyFont="1" applyFill="1" applyBorder="1" applyAlignment="1">
      <alignment horizontal="center" vertical="center" wrapText="1"/>
    </xf>
    <xf numFmtId="49" fontId="12" fillId="0" borderId="2" xfId="0" applyNumberFormat="1" applyFont="1" applyBorder="1">
      <alignment vertical="center"/>
    </xf>
    <xf numFmtId="0" fontId="5" fillId="0" borderId="0" xfId="0" applyFont="1" applyAlignment="1">
      <alignment horizontal="center" vertical="center"/>
    </xf>
    <xf numFmtId="0" fontId="7" fillId="0" borderId="3" xfId="0" applyFont="1" applyBorder="1" applyAlignment="1">
      <alignment horizontal="center" vertical="center" textRotation="255" wrapText="1"/>
    </xf>
    <xf numFmtId="0" fontId="7" fillId="0" borderId="13" xfId="0" applyFont="1" applyBorder="1" applyAlignment="1">
      <alignment horizontal="center" vertical="center" textRotation="255" wrapText="1"/>
    </xf>
    <xf numFmtId="0" fontId="7" fillId="0" borderId="18" xfId="0" applyFont="1" applyBorder="1" applyAlignment="1">
      <alignment horizontal="center" vertical="center" textRotation="255" wrapText="1"/>
    </xf>
    <xf numFmtId="0" fontId="7" fillId="4" borderId="4" xfId="0" applyFont="1" applyFill="1" applyBorder="1" applyAlignment="1">
      <alignment horizontal="center" vertical="center"/>
    </xf>
    <xf numFmtId="0" fontId="7" fillId="4" borderId="14" xfId="0" applyFont="1" applyFill="1" applyBorder="1" applyAlignment="1">
      <alignment horizontal="center" vertical="center"/>
    </xf>
    <xf numFmtId="0" fontId="7" fillId="5" borderId="2" xfId="0" applyFont="1" applyFill="1" applyBorder="1" applyAlignment="1">
      <alignment horizontal="center" vertical="center"/>
    </xf>
    <xf numFmtId="0" fontId="10" fillId="2" borderId="37" xfId="0" applyFont="1" applyFill="1" applyBorder="1" applyAlignment="1">
      <alignment horizontal="center" vertical="center"/>
    </xf>
    <xf numFmtId="0" fontId="10" fillId="2" borderId="3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3" fontId="7" fillId="7" borderId="37" xfId="0" applyNumberFormat="1" applyFont="1" applyFill="1" applyBorder="1" applyAlignment="1">
      <alignment horizontal="center" vertical="center" wrapText="1"/>
    </xf>
    <xf numFmtId="3" fontId="7" fillId="7" borderId="38" xfId="0" applyNumberFormat="1" applyFont="1" applyFill="1" applyBorder="1" applyAlignment="1">
      <alignment horizontal="center" vertical="center" wrapText="1"/>
    </xf>
    <xf numFmtId="3" fontId="7" fillId="7" borderId="19" xfId="0" applyNumberFormat="1" applyFont="1" applyFill="1" applyBorder="1" applyAlignment="1">
      <alignment horizontal="center" vertical="center" wrapText="1"/>
    </xf>
    <xf numFmtId="3" fontId="7" fillId="7" borderId="20" xfId="0" applyNumberFormat="1" applyFont="1" applyFill="1" applyBorder="1" applyAlignment="1">
      <alignment horizontal="center" vertical="center" wrapText="1"/>
    </xf>
    <xf numFmtId="0" fontId="10" fillId="2" borderId="3"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 xfId="0" applyFont="1" applyFill="1" applyBorder="1" applyAlignment="1">
      <alignment horizontal="center" vertical="center"/>
    </xf>
    <xf numFmtId="0" fontId="7" fillId="7" borderId="3" xfId="0" applyFont="1" applyFill="1" applyBorder="1" applyAlignment="1">
      <alignment horizontal="center" vertical="center"/>
    </xf>
    <xf numFmtId="0" fontId="7" fillId="7" borderId="18" xfId="0" applyFont="1" applyFill="1" applyBorder="1" applyAlignment="1">
      <alignment horizontal="center" vertical="center"/>
    </xf>
    <xf numFmtId="0" fontId="8" fillId="2" borderId="2" xfId="0" applyFont="1" applyFill="1" applyBorder="1" applyAlignment="1">
      <alignment horizontal="center" vertical="center"/>
    </xf>
    <xf numFmtId="0" fontId="7" fillId="7" borderId="4" xfId="0" applyFont="1" applyFill="1" applyBorder="1" applyAlignment="1">
      <alignment horizontal="center" vertical="center"/>
    </xf>
    <xf numFmtId="0" fontId="7" fillId="7" borderId="14" xfId="0" applyFont="1" applyFill="1" applyBorder="1" applyAlignment="1">
      <alignment horizontal="center" vertical="center"/>
    </xf>
    <xf numFmtId="177" fontId="7" fillId="6" borderId="2" xfId="0" applyNumberFormat="1"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14" xfId="0" applyFont="1" applyFill="1" applyBorder="1" applyAlignment="1">
      <alignment horizontal="center" vertical="center"/>
    </xf>
    <xf numFmtId="0" fontId="7" fillId="0" borderId="4" xfId="0" applyFont="1" applyBorder="1" applyAlignment="1">
      <alignment horizontal="center" vertical="center"/>
    </xf>
    <xf numFmtId="0" fontId="7" fillId="0" borderId="14" xfId="0" applyFont="1" applyBorder="1" applyAlignment="1">
      <alignment horizontal="center" vertical="center"/>
    </xf>
    <xf numFmtId="0" fontId="4" fillId="7" borderId="4" xfId="0" applyFont="1" applyFill="1" applyBorder="1" applyAlignment="1">
      <alignment horizontal="left" vertical="center" wrapText="1"/>
    </xf>
    <xf numFmtId="0" fontId="4" fillId="7" borderId="16" xfId="0" applyFont="1" applyFill="1" applyBorder="1" applyAlignment="1">
      <alignment horizontal="left" vertical="center" wrapText="1"/>
    </xf>
    <xf numFmtId="0" fontId="4" fillId="7" borderId="14" xfId="0" applyFont="1" applyFill="1" applyBorder="1" applyAlignment="1">
      <alignment horizontal="left" vertical="center" wrapText="1"/>
    </xf>
    <xf numFmtId="0" fontId="4" fillId="0" borderId="3" xfId="0" applyFont="1" applyBorder="1" applyAlignment="1">
      <alignment horizontal="center" vertical="center" textRotation="255"/>
    </xf>
    <xf numFmtId="0" fontId="4" fillId="0" borderId="18" xfId="0" applyFont="1" applyBorder="1" applyAlignment="1">
      <alignment horizontal="center" vertical="center" textRotation="255"/>
    </xf>
    <xf numFmtId="0" fontId="7" fillId="2" borderId="4" xfId="0" applyFont="1" applyFill="1" applyBorder="1" applyAlignment="1">
      <alignment horizontal="center" vertical="center"/>
    </xf>
    <xf numFmtId="0" fontId="7" fillId="0" borderId="3" xfId="0" applyFont="1" applyBorder="1" applyAlignment="1">
      <alignment horizontal="center" vertical="center"/>
    </xf>
    <xf numFmtId="0" fontId="7" fillId="0" borderId="13" xfId="0" applyFont="1" applyBorder="1" applyAlignment="1">
      <alignment horizontal="center" vertical="center"/>
    </xf>
    <xf numFmtId="0" fontId="7" fillId="0" borderId="18" xfId="0" applyFont="1" applyBorder="1" applyAlignment="1">
      <alignment horizontal="center" vertical="center"/>
    </xf>
    <xf numFmtId="0" fontId="7" fillId="0" borderId="2" xfId="0" applyFont="1" applyBorder="1" applyAlignment="1">
      <alignment horizontal="left" vertical="center" wrapText="1"/>
    </xf>
    <xf numFmtId="0" fontId="4" fillId="0" borderId="3"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 xfId="0" applyFont="1" applyBorder="1" applyAlignment="1">
      <alignment horizontal="center" vertical="center" wrapText="1"/>
    </xf>
    <xf numFmtId="179" fontId="7" fillId="0" borderId="1" xfId="0" applyNumberFormat="1" applyFont="1" applyBorder="1" applyAlignment="1">
      <alignment horizontal="center" vertical="center"/>
    </xf>
    <xf numFmtId="0" fontId="7" fillId="0" borderId="2" xfId="0" applyFont="1" applyBorder="1" applyAlignment="1">
      <alignment horizontal="center" vertical="center"/>
    </xf>
    <xf numFmtId="49" fontId="7" fillId="0" borderId="4" xfId="0" applyNumberFormat="1" applyFont="1" applyBorder="1" applyAlignment="1">
      <alignment horizontal="left" vertical="center"/>
    </xf>
    <xf numFmtId="49" fontId="7" fillId="0" borderId="16" xfId="0" applyNumberFormat="1" applyFont="1" applyBorder="1" applyAlignment="1">
      <alignment horizontal="left" vertical="center"/>
    </xf>
    <xf numFmtId="49" fontId="7" fillId="0" borderId="14" xfId="0" applyNumberFormat="1" applyFont="1" applyBorder="1" applyAlignment="1">
      <alignment horizontal="left" vertical="center"/>
    </xf>
    <xf numFmtId="0" fontId="7" fillId="0" borderId="2" xfId="0" applyFont="1" applyBorder="1" applyAlignment="1">
      <alignment horizontal="left" vertical="center"/>
    </xf>
    <xf numFmtId="0" fontId="4" fillId="2" borderId="24"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25" xfId="0" applyFont="1" applyFill="1" applyBorder="1" applyAlignment="1">
      <alignment horizontal="center" vertical="center"/>
    </xf>
    <xf numFmtId="0" fontId="4" fillId="0" borderId="21" xfId="0" applyFont="1" applyBorder="1" applyAlignment="1">
      <alignment horizontal="center" vertical="center"/>
    </xf>
    <xf numFmtId="0" fontId="4" fillId="0" borderId="27" xfId="0" applyFont="1" applyBorder="1" applyAlignment="1">
      <alignment horizontal="center" vertical="center"/>
    </xf>
    <xf numFmtId="0" fontId="4" fillId="0" borderId="22" xfId="0" applyFont="1" applyBorder="1" applyAlignment="1">
      <alignment horizontal="center" vertical="center"/>
    </xf>
    <xf numFmtId="0" fontId="4" fillId="5" borderId="30" xfId="0" applyFont="1" applyFill="1" applyBorder="1" applyAlignment="1">
      <alignment horizontal="center" vertical="center"/>
    </xf>
    <xf numFmtId="0" fontId="4" fillId="5" borderId="29" xfId="0" applyFont="1" applyFill="1" applyBorder="1" applyAlignment="1">
      <alignment horizontal="center" vertical="center"/>
    </xf>
    <xf numFmtId="0" fontId="4" fillId="5" borderId="0" xfId="0" applyFont="1" applyFill="1" applyAlignment="1">
      <alignment horizontal="center" vertical="center"/>
    </xf>
    <xf numFmtId="0" fontId="4" fillId="5" borderId="31"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22" xfId="0" applyFont="1" applyFill="1" applyBorder="1" applyAlignment="1">
      <alignment horizontal="center" vertical="center"/>
    </xf>
    <xf numFmtId="0" fontId="4" fillId="0" borderId="4" xfId="0" applyFont="1" applyBorder="1" applyAlignment="1">
      <alignment horizontal="center" vertical="center" textRotation="255"/>
    </xf>
    <xf numFmtId="0" fontId="4" fillId="2" borderId="34" xfId="0" applyFont="1" applyFill="1" applyBorder="1" applyAlignment="1">
      <alignment horizontal="center" vertical="center"/>
    </xf>
    <xf numFmtId="177" fontId="4" fillId="0" borderId="35" xfId="0" applyNumberFormat="1" applyFont="1" applyBorder="1" applyAlignment="1">
      <alignment horizontal="center" vertical="center" wrapText="1"/>
    </xf>
    <xf numFmtId="177" fontId="4" fillId="0" borderId="22" xfId="0" applyNumberFormat="1" applyFont="1" applyBorder="1" applyAlignment="1">
      <alignment horizontal="center" vertical="center" wrapText="1"/>
    </xf>
    <xf numFmtId="0" fontId="4" fillId="2" borderId="4"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3" fontId="4" fillId="0" borderId="4" xfId="0" applyNumberFormat="1"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4" xfId="0" applyFont="1" applyBorder="1" applyAlignment="1">
      <alignment horizontal="center" vertical="center" wrapText="1"/>
    </xf>
    <xf numFmtId="0" fontId="4" fillId="4" borderId="21" xfId="0" applyFont="1" applyFill="1" applyBorder="1" applyAlignment="1">
      <alignment horizontal="center" vertical="center"/>
    </xf>
    <xf numFmtId="0" fontId="4" fillId="4" borderId="22" xfId="0" applyFont="1" applyFill="1" applyBorder="1" applyAlignment="1">
      <alignment horizontal="center" vertical="center"/>
    </xf>
    <xf numFmtId="0" fontId="4" fillId="2" borderId="14" xfId="0" applyFont="1" applyFill="1" applyBorder="1" applyAlignment="1">
      <alignment horizontal="center" vertical="center"/>
    </xf>
    <xf numFmtId="3" fontId="4" fillId="0" borderId="21" xfId="0" applyNumberFormat="1" applyFont="1" applyBorder="1" applyAlignment="1">
      <alignment horizontal="center" vertical="center" wrapText="1"/>
    </xf>
    <xf numFmtId="3" fontId="4" fillId="0" borderId="22" xfId="0" applyNumberFormat="1" applyFont="1" applyBorder="1" applyAlignment="1">
      <alignment horizontal="center" vertical="center" wrapText="1"/>
    </xf>
    <xf numFmtId="0" fontId="4" fillId="8" borderId="16" xfId="0" applyFont="1" applyFill="1" applyBorder="1" applyAlignment="1">
      <alignment horizontal="center" vertical="center"/>
    </xf>
    <xf numFmtId="0" fontId="4" fillId="8" borderId="17" xfId="0" applyFont="1" applyFill="1" applyBorder="1" applyAlignment="1">
      <alignment horizontal="center" vertical="center"/>
    </xf>
    <xf numFmtId="176" fontId="4" fillId="8" borderId="21" xfId="0" applyNumberFormat="1" applyFont="1" applyFill="1" applyBorder="1" applyAlignment="1">
      <alignment horizontal="center" vertical="center"/>
    </xf>
    <xf numFmtId="176" fontId="4" fillId="8" borderId="27" xfId="0" applyNumberFormat="1" applyFont="1" applyFill="1" applyBorder="1" applyAlignment="1">
      <alignment horizontal="center" vertical="center"/>
    </xf>
    <xf numFmtId="176" fontId="4" fillId="8" borderId="26" xfId="0" applyNumberFormat="1" applyFont="1" applyFill="1" applyBorder="1" applyAlignment="1">
      <alignment horizontal="center" vertical="center"/>
    </xf>
    <xf numFmtId="0" fontId="4" fillId="2" borderId="37"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1" xfId="0" applyBorder="1" applyAlignment="1">
      <alignment horizontal="center" vertical="center"/>
    </xf>
  </cellXfs>
  <cellStyles count="2">
    <cellStyle name="パーセント" xfId="1" builtinId="5"/>
    <cellStyle name="標準" xfId="0" builtinId="0"/>
  </cellStyles>
  <dxfs count="4">
    <dxf>
      <fill>
        <patternFill>
          <bgColor rgb="FFFFFF00"/>
        </patternFill>
      </fill>
    </dxf>
    <dxf>
      <fill>
        <patternFill>
          <bgColor rgb="FFFFFF00"/>
        </patternFill>
      </fill>
    </dxf>
    <dxf>
      <fill>
        <patternFill patternType="solid">
          <bgColor theme="5" tint="0.59996337778862885"/>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178594</xdr:colOff>
      <xdr:row>2</xdr:row>
      <xdr:rowOff>166688</xdr:rowOff>
    </xdr:from>
    <xdr:to>
      <xdr:col>2</xdr:col>
      <xdr:colOff>845344</xdr:colOff>
      <xdr:row>4</xdr:row>
      <xdr:rowOff>178595</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178594" y="671513"/>
          <a:ext cx="3714750" cy="402432"/>
        </a:xfrm>
        <a:prstGeom prst="wedgeRectCallout">
          <a:avLst>
            <a:gd name="adj1" fmla="val -46020"/>
            <a:gd name="adj2" fmla="val 3884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rgbClr val="0070C0"/>
              </a:solidFill>
              <a:latin typeface="+mn-lt"/>
              <a:ea typeface="+mn-ea"/>
              <a:cs typeface="+mn-cs"/>
            </a:rPr>
            <a:t>青字</a:t>
          </a:r>
          <a:r>
            <a:rPr kumimoji="1" lang="ja-JP" altLang="en-US" sz="1100">
              <a:solidFill>
                <a:srgbClr val="FF0000"/>
              </a:solidFill>
              <a:latin typeface="+mn-lt"/>
              <a:ea typeface="+mn-ea"/>
              <a:cs typeface="+mn-cs"/>
            </a:rPr>
            <a:t>の項目はプルダウンから選択してください。</a:t>
          </a:r>
          <a:endParaRPr kumimoji="1" lang="en-US" altLang="ja-JP" sz="1100">
            <a:solidFill>
              <a:srgbClr val="FF0000"/>
            </a:solidFill>
            <a:latin typeface="+mn-lt"/>
            <a:ea typeface="+mn-ea"/>
            <a:cs typeface="+mn-cs"/>
          </a:endParaRPr>
        </a:p>
      </xdr:txBody>
    </xdr:sp>
    <xdr:clientData/>
  </xdr:twoCellAnchor>
  <xdr:twoCellAnchor>
    <xdr:from>
      <xdr:col>1</xdr:col>
      <xdr:colOff>1869281</xdr:colOff>
      <xdr:row>11</xdr:row>
      <xdr:rowOff>130968</xdr:rowOff>
    </xdr:from>
    <xdr:to>
      <xdr:col>2</xdr:col>
      <xdr:colOff>702469</xdr:colOff>
      <xdr:row>13</xdr:row>
      <xdr:rowOff>35719</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2421731" y="3159918"/>
          <a:ext cx="1328738" cy="514351"/>
        </a:xfrm>
        <a:prstGeom prst="wedgeRectCallout">
          <a:avLst>
            <a:gd name="adj1" fmla="val -60177"/>
            <a:gd name="adj2" fmla="val 1157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rgbClr val="FF0000"/>
              </a:solidFill>
              <a:latin typeface="+mn-lt"/>
              <a:ea typeface="+mn-ea"/>
              <a:cs typeface="+mn-cs"/>
            </a:rPr>
            <a:t>半角で入力</a:t>
          </a:r>
          <a:endParaRPr kumimoji="1" lang="en-US" altLang="ja-JP" sz="1100">
            <a:solidFill>
              <a:srgbClr val="FF0000"/>
            </a:solidFill>
            <a:latin typeface="+mn-lt"/>
            <a:ea typeface="+mn-ea"/>
            <a:cs typeface="+mn-cs"/>
          </a:endParaRPr>
        </a:p>
        <a:p>
          <a:pPr algn="ctr"/>
          <a:r>
            <a:rPr kumimoji="1" lang="ja-JP" altLang="en-US" sz="1100">
              <a:solidFill>
                <a:srgbClr val="FF0000"/>
              </a:solidFill>
              <a:latin typeface="+mn-lt"/>
              <a:ea typeface="+mn-ea"/>
              <a:cs typeface="+mn-cs"/>
            </a:rPr>
            <a:t>（スペースも）</a:t>
          </a:r>
          <a:endParaRPr kumimoji="1" lang="en-US" altLang="ja-JP" sz="1100">
            <a:solidFill>
              <a:srgbClr val="FF0000"/>
            </a:solidFill>
            <a:latin typeface="+mn-lt"/>
            <a:ea typeface="+mn-ea"/>
            <a:cs typeface="+mn-cs"/>
          </a:endParaRPr>
        </a:p>
      </xdr:txBody>
    </xdr:sp>
    <xdr:clientData/>
  </xdr:twoCellAnchor>
  <xdr:twoCellAnchor>
    <xdr:from>
      <xdr:col>1</xdr:col>
      <xdr:colOff>2143125</xdr:colOff>
      <xdr:row>13</xdr:row>
      <xdr:rowOff>214312</xdr:rowOff>
    </xdr:from>
    <xdr:to>
      <xdr:col>2</xdr:col>
      <xdr:colOff>809625</xdr:colOff>
      <xdr:row>15</xdr:row>
      <xdr:rowOff>14287</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2695575" y="3852862"/>
          <a:ext cx="1162050" cy="409575"/>
        </a:xfrm>
        <a:prstGeom prst="wedgeRectCallout">
          <a:avLst>
            <a:gd name="adj1" fmla="val -74378"/>
            <a:gd name="adj2" fmla="val 759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rgbClr val="FF0000"/>
              </a:solidFill>
              <a:latin typeface="+mn-lt"/>
              <a:ea typeface="+mn-ea"/>
              <a:cs typeface="+mn-cs"/>
            </a:rPr>
            <a:t>西暦で入力</a:t>
          </a:r>
          <a:endParaRPr kumimoji="1" lang="en-US" altLang="ja-JP" sz="1100">
            <a:solidFill>
              <a:srgbClr val="FF0000"/>
            </a:solidFill>
            <a:latin typeface="+mn-lt"/>
            <a:ea typeface="+mn-ea"/>
            <a:cs typeface="+mn-cs"/>
          </a:endParaRPr>
        </a:p>
      </xdr:txBody>
    </xdr:sp>
    <xdr:clientData/>
  </xdr:twoCellAnchor>
  <xdr:twoCellAnchor>
    <xdr:from>
      <xdr:col>1</xdr:col>
      <xdr:colOff>2238374</xdr:colOff>
      <xdr:row>18</xdr:row>
      <xdr:rowOff>238125</xdr:rowOff>
    </xdr:from>
    <xdr:to>
      <xdr:col>2</xdr:col>
      <xdr:colOff>2405062</xdr:colOff>
      <xdr:row>23</xdr:row>
      <xdr:rowOff>83344</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2790824" y="5400675"/>
          <a:ext cx="2662238" cy="1216819"/>
        </a:xfrm>
        <a:prstGeom prst="wedgeRectCallout">
          <a:avLst>
            <a:gd name="adj1" fmla="val 42396"/>
            <a:gd name="adj2" fmla="val -6469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100">
              <a:solidFill>
                <a:srgbClr val="FF0000"/>
              </a:solidFill>
              <a:latin typeface="+mn-lt"/>
              <a:ea typeface="+mn-ea"/>
              <a:cs typeface="+mn-cs"/>
            </a:rPr>
            <a:t>※</a:t>
          </a:r>
          <a:r>
            <a:rPr kumimoji="1" lang="ja-JP" altLang="en-US" sz="1100">
              <a:solidFill>
                <a:srgbClr val="FF0000"/>
              </a:solidFill>
              <a:latin typeface="+mn-lt"/>
              <a:ea typeface="+mn-ea"/>
              <a:cs typeface="+mn-cs"/>
            </a:rPr>
            <a:t>他部局で管理する経費を使用して雇用する場合には，</a:t>
          </a:r>
          <a:endParaRPr kumimoji="1" lang="en-US" altLang="ja-JP" sz="1100">
            <a:solidFill>
              <a:srgbClr val="FF0000"/>
            </a:solidFill>
            <a:latin typeface="+mn-lt"/>
            <a:ea typeface="+mn-ea"/>
            <a:cs typeface="+mn-cs"/>
          </a:endParaRPr>
        </a:p>
        <a:p>
          <a:pPr algn="l"/>
          <a:r>
            <a:rPr kumimoji="1" lang="ja-JP" altLang="en-US" sz="1100">
              <a:solidFill>
                <a:srgbClr val="FF0000"/>
              </a:solidFill>
              <a:latin typeface="+mn-lt"/>
              <a:ea typeface="+mn-ea"/>
              <a:cs typeface="+mn-cs"/>
            </a:rPr>
            <a:t>予め当該部局に確認・了解を得た上で，「確認した」を選択してください。</a:t>
          </a:r>
          <a:endParaRPr kumimoji="1" lang="en-US" altLang="ja-JP" sz="1100">
            <a:solidFill>
              <a:srgbClr val="FF0000"/>
            </a:solidFill>
            <a:latin typeface="+mn-lt"/>
            <a:ea typeface="+mn-ea"/>
            <a:cs typeface="+mn-cs"/>
          </a:endParaRPr>
        </a:p>
      </xdr:txBody>
    </xdr:sp>
    <xdr:clientData/>
  </xdr:twoCellAnchor>
  <xdr:twoCellAnchor>
    <xdr:from>
      <xdr:col>4</xdr:col>
      <xdr:colOff>2726531</xdr:colOff>
      <xdr:row>7</xdr:row>
      <xdr:rowOff>1</xdr:rowOff>
    </xdr:from>
    <xdr:to>
      <xdr:col>5</xdr:col>
      <xdr:colOff>130968</xdr:colOff>
      <xdr:row>10</xdr:row>
      <xdr:rowOff>38100</xdr:rowOff>
    </xdr:to>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11337131" y="1809751"/>
          <a:ext cx="1338262" cy="952499"/>
        </a:xfrm>
        <a:prstGeom prst="wedgeRectCallout">
          <a:avLst>
            <a:gd name="adj1" fmla="val -76292"/>
            <a:gd name="adj2" fmla="val 6326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rgbClr val="FF0000"/>
              </a:solidFill>
              <a:latin typeface="+mn-lt"/>
              <a:ea typeface="+mn-ea"/>
              <a:cs typeface="+mn-cs"/>
            </a:rPr>
            <a:t>「学生が在籍する学部」ではなく「業務に従事する部局」としてください。</a:t>
          </a:r>
          <a:endParaRPr kumimoji="1" lang="en-US" altLang="ja-JP" sz="1100">
            <a:solidFill>
              <a:srgbClr val="FF0000"/>
            </a:solidFill>
            <a:latin typeface="+mn-lt"/>
            <a:ea typeface="+mn-ea"/>
            <a:cs typeface="+mn-cs"/>
          </a:endParaRPr>
        </a:p>
      </xdr:txBody>
    </xdr:sp>
    <xdr:clientData/>
  </xdr:twoCellAnchor>
  <xdr:twoCellAnchor>
    <xdr:from>
      <xdr:col>6</xdr:col>
      <xdr:colOff>345282</xdr:colOff>
      <xdr:row>0</xdr:row>
      <xdr:rowOff>154782</xdr:rowOff>
    </xdr:from>
    <xdr:to>
      <xdr:col>6</xdr:col>
      <xdr:colOff>1750220</xdr:colOff>
      <xdr:row>2</xdr:row>
      <xdr:rowOff>154781</xdr:rowOff>
    </xdr:to>
    <xdr:sp macro="" textlink="">
      <xdr:nvSpPr>
        <xdr:cNvPr id="7" name="四角形吹き出し 6">
          <a:extLst>
            <a:ext uri="{FF2B5EF4-FFF2-40B4-BE49-F238E27FC236}">
              <a16:creationId xmlns:a16="http://schemas.microsoft.com/office/drawing/2014/main" id="{00000000-0008-0000-0100-000007000000}"/>
            </a:ext>
          </a:extLst>
        </xdr:cNvPr>
        <xdr:cNvSpPr/>
      </xdr:nvSpPr>
      <xdr:spPr>
        <a:xfrm>
          <a:off x="14880432" y="154782"/>
          <a:ext cx="1404938" cy="504824"/>
        </a:xfrm>
        <a:prstGeom prst="wedgeRectCallout">
          <a:avLst>
            <a:gd name="adj1" fmla="val -40892"/>
            <a:gd name="adj2" fmla="val 30020"/>
          </a:avLst>
        </a:prstGeom>
        <a:solidFill>
          <a:schemeClr val="bg1"/>
        </a:solidFill>
        <a:ln w="571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a:solidFill>
                <a:srgbClr val="00B050"/>
              </a:solidFill>
              <a:latin typeface="+mn-lt"/>
              <a:ea typeface="+mn-ea"/>
              <a:cs typeface="+mn-cs"/>
            </a:rPr>
            <a:t>記入例</a:t>
          </a:r>
          <a:endParaRPr kumimoji="1" lang="en-US" altLang="ja-JP" sz="2800">
            <a:solidFill>
              <a:srgbClr val="00B050"/>
            </a:solidFill>
            <a:latin typeface="+mn-lt"/>
            <a:ea typeface="+mn-ea"/>
            <a:cs typeface="+mn-cs"/>
          </a:endParaRPr>
        </a:p>
      </xdr:txBody>
    </xdr:sp>
    <xdr:clientData/>
  </xdr:twoCellAnchor>
  <xdr:twoCellAnchor>
    <xdr:from>
      <xdr:col>3</xdr:col>
      <xdr:colOff>404813</xdr:colOff>
      <xdr:row>2</xdr:row>
      <xdr:rowOff>202406</xdr:rowOff>
    </xdr:from>
    <xdr:to>
      <xdr:col>4</xdr:col>
      <xdr:colOff>3655220</xdr:colOff>
      <xdr:row>5</xdr:row>
      <xdr:rowOff>190501</xdr:rowOff>
    </xdr:to>
    <xdr:sp macro="" textlink="">
      <xdr:nvSpPr>
        <xdr:cNvPr id="9" name="四角形吹き出し 8">
          <a:extLst>
            <a:ext uri="{FF2B5EF4-FFF2-40B4-BE49-F238E27FC236}">
              <a16:creationId xmlns:a16="http://schemas.microsoft.com/office/drawing/2014/main" id="{00000000-0008-0000-0100-000009000000}"/>
            </a:ext>
          </a:extLst>
        </xdr:cNvPr>
        <xdr:cNvSpPr/>
      </xdr:nvSpPr>
      <xdr:spPr>
        <a:xfrm>
          <a:off x="5948363" y="707231"/>
          <a:ext cx="6317457" cy="683420"/>
        </a:xfrm>
        <a:prstGeom prst="wedgeRectCallout">
          <a:avLst>
            <a:gd name="adj1" fmla="val 14816"/>
            <a:gd name="adj2" fmla="val -3319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100">
              <a:solidFill>
                <a:srgbClr val="FF0000"/>
              </a:solidFill>
              <a:latin typeface="+mn-lt"/>
              <a:ea typeface="+mn-ea"/>
              <a:cs typeface="+mn-cs"/>
            </a:rPr>
            <a:t>※</a:t>
          </a:r>
          <a:r>
            <a:rPr kumimoji="1" lang="ja-JP" altLang="en-US" sz="1100">
              <a:solidFill>
                <a:srgbClr val="FF0000"/>
              </a:solidFill>
              <a:latin typeface="+mn-lt"/>
              <a:ea typeface="+mn-ea"/>
              <a:cs typeface="+mn-cs"/>
            </a:rPr>
            <a:t>本様式は人事給与システムへの登録に使用しますので，行の追加・削除等様式の変更を行うことは</a:t>
          </a:r>
          <a:endParaRPr kumimoji="1" lang="en-US" altLang="ja-JP" sz="1100">
            <a:solidFill>
              <a:srgbClr val="FF0000"/>
            </a:solidFill>
            <a:latin typeface="+mn-lt"/>
            <a:ea typeface="+mn-ea"/>
            <a:cs typeface="+mn-cs"/>
          </a:endParaRPr>
        </a:p>
        <a:p>
          <a:pPr algn="l"/>
          <a:r>
            <a:rPr kumimoji="1" lang="ja-JP" altLang="en-US" sz="1100">
              <a:solidFill>
                <a:srgbClr val="FF0000"/>
              </a:solidFill>
              <a:latin typeface="+mn-lt"/>
              <a:ea typeface="+mn-ea"/>
              <a:cs typeface="+mn-cs"/>
            </a:rPr>
            <a:t>できません。</a:t>
          </a:r>
          <a:endParaRPr kumimoji="1" lang="en-US" altLang="ja-JP" sz="1100">
            <a:solidFill>
              <a:srgbClr val="FF0000"/>
            </a:solidFill>
            <a:latin typeface="+mn-lt"/>
            <a:ea typeface="+mn-ea"/>
            <a:cs typeface="+mn-cs"/>
          </a:endParaRPr>
        </a:p>
      </xdr:txBody>
    </xdr:sp>
    <xdr:clientData/>
  </xdr:twoCellAnchor>
  <xdr:twoCellAnchor>
    <xdr:from>
      <xdr:col>3</xdr:col>
      <xdr:colOff>1071561</xdr:colOff>
      <xdr:row>21</xdr:row>
      <xdr:rowOff>178594</xdr:rowOff>
    </xdr:from>
    <xdr:to>
      <xdr:col>4</xdr:col>
      <xdr:colOff>2035967</xdr:colOff>
      <xdr:row>23</xdr:row>
      <xdr:rowOff>452437</xdr:rowOff>
    </xdr:to>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6615111" y="6179344"/>
          <a:ext cx="4031456" cy="807243"/>
        </a:xfrm>
        <a:prstGeom prst="wedgeRectCallout">
          <a:avLst>
            <a:gd name="adj1" fmla="val 31880"/>
            <a:gd name="adj2" fmla="val -16830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100">
              <a:solidFill>
                <a:srgbClr val="FF0000"/>
              </a:solidFill>
              <a:latin typeface="+mn-lt"/>
              <a:ea typeface="+mn-ea"/>
              <a:cs typeface="+mn-cs"/>
            </a:rPr>
            <a:t>※</a:t>
          </a:r>
          <a:r>
            <a:rPr kumimoji="1" lang="ja-JP" altLang="en-US" sz="1100">
              <a:solidFill>
                <a:srgbClr val="FF0000"/>
              </a:solidFill>
              <a:latin typeface="+mn-lt"/>
              <a:ea typeface="+mn-ea"/>
              <a:cs typeface="+mn-cs"/>
            </a:rPr>
            <a:t>業務従事者が日本語版の労働条件通知書では理解が</a:t>
          </a:r>
          <a:endParaRPr kumimoji="1" lang="en-US" altLang="ja-JP" sz="1100">
            <a:solidFill>
              <a:srgbClr val="FF0000"/>
            </a:solidFill>
            <a:latin typeface="+mn-lt"/>
            <a:ea typeface="+mn-ea"/>
            <a:cs typeface="+mn-cs"/>
          </a:endParaRPr>
        </a:p>
        <a:p>
          <a:pPr algn="l"/>
          <a:r>
            <a:rPr kumimoji="1" lang="ja-JP" altLang="en-US" sz="1100">
              <a:solidFill>
                <a:srgbClr val="FF0000"/>
              </a:solidFill>
              <a:latin typeface="+mn-lt"/>
              <a:ea typeface="+mn-ea"/>
              <a:cs typeface="+mn-cs"/>
            </a:rPr>
            <a:t>困難な場合には，「希望する」を選択してください。</a:t>
          </a:r>
          <a:endParaRPr kumimoji="1" lang="en-US" altLang="ja-JP" sz="1100">
            <a:solidFill>
              <a:srgbClr val="FF0000"/>
            </a:solidFill>
            <a:latin typeface="+mn-lt"/>
            <a:ea typeface="+mn-ea"/>
            <a:cs typeface="+mn-cs"/>
          </a:endParaRPr>
        </a:p>
      </xdr:txBody>
    </xdr:sp>
    <xdr:clientData/>
  </xdr:twoCellAnchor>
  <xdr:twoCellAnchor>
    <xdr:from>
      <xdr:col>1</xdr:col>
      <xdr:colOff>1666874</xdr:colOff>
      <xdr:row>4</xdr:row>
      <xdr:rowOff>226216</xdr:rowOff>
    </xdr:from>
    <xdr:to>
      <xdr:col>2</xdr:col>
      <xdr:colOff>690561</xdr:colOff>
      <xdr:row>8</xdr:row>
      <xdr:rowOff>35716</xdr:rowOff>
    </xdr:to>
    <xdr:sp macro="" textlink="">
      <xdr:nvSpPr>
        <xdr:cNvPr id="11" name="四角形吹き出し 10">
          <a:extLst>
            <a:ext uri="{FF2B5EF4-FFF2-40B4-BE49-F238E27FC236}">
              <a16:creationId xmlns:a16="http://schemas.microsoft.com/office/drawing/2014/main" id="{00000000-0008-0000-0100-00000B000000}"/>
            </a:ext>
          </a:extLst>
        </xdr:cNvPr>
        <xdr:cNvSpPr/>
      </xdr:nvSpPr>
      <xdr:spPr>
        <a:xfrm>
          <a:off x="2214562" y="1119185"/>
          <a:ext cx="1523999" cy="1047750"/>
        </a:xfrm>
        <a:prstGeom prst="wedgeRectCallout">
          <a:avLst>
            <a:gd name="adj1" fmla="val -48685"/>
            <a:gd name="adj2" fmla="val 6350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50">
              <a:solidFill>
                <a:srgbClr val="FF0000"/>
              </a:solidFill>
              <a:latin typeface="+mn-lt"/>
              <a:ea typeface="+mn-ea"/>
              <a:cs typeface="+mn-cs"/>
            </a:rPr>
            <a:t>全て半角で入力</a:t>
          </a:r>
          <a:endParaRPr kumimoji="1" lang="en-US" altLang="ja-JP" sz="1050">
            <a:solidFill>
              <a:srgbClr val="FF0000"/>
            </a:solidFill>
            <a:latin typeface="+mn-lt"/>
            <a:ea typeface="+mn-ea"/>
            <a:cs typeface="+mn-cs"/>
          </a:endParaRPr>
        </a:p>
        <a:p>
          <a:pPr algn="ctr"/>
          <a:r>
            <a:rPr kumimoji="1" lang="ja-JP" altLang="en-US" sz="1050">
              <a:solidFill>
                <a:srgbClr val="FF0000"/>
              </a:solidFill>
              <a:latin typeface="+mn-lt"/>
              <a:ea typeface="+mn-ea"/>
              <a:cs typeface="+mn-cs"/>
            </a:rPr>
            <a:t>学生の場合は先頭のアルファベットを半角大文字とする（</a:t>
          </a:r>
          <a:r>
            <a:rPr kumimoji="1" lang="en-US" altLang="ja-JP" sz="1050">
              <a:solidFill>
                <a:srgbClr val="FF0000"/>
              </a:solidFill>
              <a:latin typeface="+mn-lt"/>
              <a:ea typeface="+mn-ea"/>
              <a:cs typeface="+mn-cs"/>
            </a:rPr>
            <a:t>8</a:t>
          </a:r>
          <a:r>
            <a:rPr kumimoji="1" lang="ja-JP" altLang="en-US" sz="1050">
              <a:solidFill>
                <a:srgbClr val="FF0000"/>
              </a:solidFill>
              <a:latin typeface="+mn-lt"/>
              <a:ea typeface="+mn-ea"/>
              <a:cs typeface="+mn-cs"/>
            </a:rPr>
            <a:t>桁）</a:t>
          </a:r>
          <a:endParaRPr kumimoji="1" lang="en-US" altLang="ja-JP" sz="1050">
            <a:solidFill>
              <a:srgbClr val="FF0000"/>
            </a:solidFill>
            <a:latin typeface="+mn-lt"/>
            <a:ea typeface="+mn-ea"/>
            <a:cs typeface="+mn-cs"/>
          </a:endParaRPr>
        </a:p>
      </xdr:txBody>
    </xdr:sp>
    <xdr:clientData/>
  </xdr:twoCellAnchor>
  <xdr:twoCellAnchor>
    <xdr:from>
      <xdr:col>1</xdr:col>
      <xdr:colOff>1869281</xdr:colOff>
      <xdr:row>8</xdr:row>
      <xdr:rowOff>273844</xdr:rowOff>
    </xdr:from>
    <xdr:to>
      <xdr:col>2</xdr:col>
      <xdr:colOff>869156</xdr:colOff>
      <xdr:row>10</xdr:row>
      <xdr:rowOff>190501</xdr:rowOff>
    </xdr:to>
    <xdr:sp macro="" textlink="">
      <xdr:nvSpPr>
        <xdr:cNvPr id="12" name="四角形吹き出し 11">
          <a:extLst>
            <a:ext uri="{FF2B5EF4-FFF2-40B4-BE49-F238E27FC236}">
              <a16:creationId xmlns:a16="http://schemas.microsoft.com/office/drawing/2014/main" id="{00000000-0008-0000-0100-00000C000000}"/>
            </a:ext>
          </a:extLst>
        </xdr:cNvPr>
        <xdr:cNvSpPr/>
      </xdr:nvSpPr>
      <xdr:spPr>
        <a:xfrm>
          <a:off x="2421731" y="2388394"/>
          <a:ext cx="1495425" cy="526257"/>
        </a:xfrm>
        <a:prstGeom prst="wedgeRectCallout">
          <a:avLst>
            <a:gd name="adj1" fmla="val -58292"/>
            <a:gd name="adj2" fmla="val 5045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50">
              <a:solidFill>
                <a:srgbClr val="FF0000"/>
              </a:solidFill>
              <a:latin typeface="+mn-lt"/>
              <a:ea typeface="+mn-ea"/>
              <a:cs typeface="+mn-cs"/>
            </a:rPr>
            <a:t>姓と名の間は全角で</a:t>
          </a:r>
          <a:endParaRPr kumimoji="1" lang="en-US" altLang="ja-JP" sz="1050">
            <a:solidFill>
              <a:srgbClr val="FF0000"/>
            </a:solidFill>
            <a:latin typeface="+mn-lt"/>
            <a:ea typeface="+mn-ea"/>
            <a:cs typeface="+mn-cs"/>
          </a:endParaRPr>
        </a:p>
        <a:p>
          <a:pPr algn="ctr"/>
          <a:r>
            <a:rPr kumimoji="1" lang="ja-JP" altLang="en-US" sz="1050">
              <a:solidFill>
                <a:srgbClr val="FF0000"/>
              </a:solidFill>
              <a:latin typeface="+mn-lt"/>
              <a:ea typeface="+mn-ea"/>
              <a:cs typeface="+mn-cs"/>
            </a:rPr>
            <a:t>スペースを空ける</a:t>
          </a:r>
          <a:endParaRPr kumimoji="1" lang="en-US" altLang="ja-JP" sz="1050">
            <a:solidFill>
              <a:srgbClr val="FF0000"/>
            </a:solidFill>
            <a:latin typeface="+mn-lt"/>
            <a:ea typeface="+mn-ea"/>
            <a:cs typeface="+mn-cs"/>
          </a:endParaRPr>
        </a:p>
      </xdr:txBody>
    </xdr:sp>
    <xdr:clientData/>
  </xdr:twoCellAnchor>
  <xdr:twoCellAnchor>
    <xdr:from>
      <xdr:col>3</xdr:col>
      <xdr:colOff>2297906</xdr:colOff>
      <xdr:row>14</xdr:row>
      <xdr:rowOff>250030</xdr:rowOff>
    </xdr:from>
    <xdr:to>
      <xdr:col>4</xdr:col>
      <xdr:colOff>583405</xdr:colOff>
      <xdr:row>16</xdr:row>
      <xdr:rowOff>238125</xdr:rowOff>
    </xdr:to>
    <xdr:sp macro="" textlink="">
      <xdr:nvSpPr>
        <xdr:cNvPr id="13" name="四角形吹き出し 12">
          <a:extLst>
            <a:ext uri="{FF2B5EF4-FFF2-40B4-BE49-F238E27FC236}">
              <a16:creationId xmlns:a16="http://schemas.microsoft.com/office/drawing/2014/main" id="{00000000-0008-0000-0100-00000D000000}"/>
            </a:ext>
          </a:extLst>
        </xdr:cNvPr>
        <xdr:cNvSpPr/>
      </xdr:nvSpPr>
      <xdr:spPr>
        <a:xfrm>
          <a:off x="7841456" y="4193380"/>
          <a:ext cx="1352549" cy="597695"/>
        </a:xfrm>
        <a:prstGeom prst="wedgeRectCallout">
          <a:avLst>
            <a:gd name="adj1" fmla="val 66060"/>
            <a:gd name="adj2" fmla="val -6414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rgbClr val="FF0000"/>
              </a:solidFill>
              <a:latin typeface="+mn-lt"/>
              <a:ea typeface="+mn-ea"/>
              <a:cs typeface="+mn-cs"/>
            </a:rPr>
            <a:t>勤務時間管理</a:t>
          </a:r>
          <a:endParaRPr kumimoji="1" lang="en-US" altLang="ja-JP" sz="1100">
            <a:solidFill>
              <a:srgbClr val="FF0000"/>
            </a:solidFill>
            <a:latin typeface="+mn-lt"/>
            <a:ea typeface="+mn-ea"/>
            <a:cs typeface="+mn-cs"/>
          </a:endParaRPr>
        </a:p>
        <a:p>
          <a:pPr algn="ctr"/>
          <a:r>
            <a:rPr kumimoji="1" lang="ja-JP" altLang="en-US" sz="1100">
              <a:solidFill>
                <a:srgbClr val="FF0000"/>
              </a:solidFill>
              <a:latin typeface="+mn-lt"/>
              <a:ea typeface="+mn-ea"/>
              <a:cs typeface="+mn-cs"/>
            </a:rPr>
            <a:t>部署を登録</a:t>
          </a:r>
          <a:endParaRPr kumimoji="1" lang="en-US" altLang="ja-JP" sz="1100">
            <a:solidFill>
              <a:srgbClr val="FF0000"/>
            </a:solidFill>
            <a:latin typeface="+mn-lt"/>
            <a:ea typeface="+mn-ea"/>
            <a:cs typeface="+mn-cs"/>
          </a:endParaRPr>
        </a:p>
      </xdr:txBody>
    </xdr:sp>
    <xdr:clientData/>
  </xdr:twoCellAnchor>
  <xdr:twoCellAnchor>
    <xdr:from>
      <xdr:col>3</xdr:col>
      <xdr:colOff>2038350</xdr:colOff>
      <xdr:row>8</xdr:row>
      <xdr:rowOff>247650</xdr:rowOff>
    </xdr:from>
    <xdr:to>
      <xdr:col>4</xdr:col>
      <xdr:colOff>742949</xdr:colOff>
      <xdr:row>14</xdr:row>
      <xdr:rowOff>85725</xdr:rowOff>
    </xdr:to>
    <xdr:sp macro="" textlink="">
      <xdr:nvSpPr>
        <xdr:cNvPr id="14" name="四角形吹き出し 13">
          <a:extLst>
            <a:ext uri="{FF2B5EF4-FFF2-40B4-BE49-F238E27FC236}">
              <a16:creationId xmlns:a16="http://schemas.microsoft.com/office/drawing/2014/main" id="{00000000-0008-0000-0100-00000E000000}"/>
            </a:ext>
          </a:extLst>
        </xdr:cNvPr>
        <xdr:cNvSpPr/>
      </xdr:nvSpPr>
      <xdr:spPr>
        <a:xfrm>
          <a:off x="7581900" y="2362200"/>
          <a:ext cx="1771649" cy="1666875"/>
        </a:xfrm>
        <a:prstGeom prst="wedgeRectCallout">
          <a:avLst>
            <a:gd name="adj1" fmla="val 90145"/>
            <a:gd name="adj2" fmla="val 1937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rgbClr val="FF0000"/>
              </a:solidFill>
              <a:latin typeface="+mn-lt"/>
              <a:ea typeface="+mn-ea"/>
              <a:cs typeface="+mn-cs"/>
            </a:rPr>
            <a:t>該当する講座もしくは学部（部局）を選択してください</a:t>
          </a:r>
        </a:p>
        <a:p>
          <a:pPr algn="ctr"/>
          <a:r>
            <a:rPr kumimoji="1" lang="en-US" altLang="ja-JP" sz="1100">
              <a:solidFill>
                <a:srgbClr val="FF0000"/>
              </a:solidFill>
              <a:latin typeface="+mn-lt"/>
              <a:ea typeface="+mn-ea"/>
              <a:cs typeface="+mn-cs"/>
            </a:rPr>
            <a:t>※</a:t>
          </a:r>
          <a:r>
            <a:rPr kumimoji="1" lang="ja-JP" altLang="en-US" sz="1100">
              <a:solidFill>
                <a:srgbClr val="FF0000"/>
              </a:solidFill>
              <a:latin typeface="+mn-lt"/>
              <a:ea typeface="+mn-ea"/>
              <a:cs typeface="+mn-cs"/>
            </a:rPr>
            <a:t>給与明細の所属として表示される項目です</a:t>
          </a:r>
        </a:p>
      </xdr:txBody>
    </xdr:sp>
    <xdr:clientData/>
  </xdr:twoCellAnchor>
  <xdr:twoCellAnchor>
    <xdr:from>
      <xdr:col>4</xdr:col>
      <xdr:colOff>2828925</xdr:colOff>
      <xdr:row>17</xdr:row>
      <xdr:rowOff>123825</xdr:rowOff>
    </xdr:from>
    <xdr:to>
      <xdr:col>5</xdr:col>
      <xdr:colOff>1326356</xdr:colOff>
      <xdr:row>23</xdr:row>
      <xdr:rowOff>185735</xdr:rowOff>
    </xdr:to>
    <xdr:sp macro="" textlink="">
      <xdr:nvSpPr>
        <xdr:cNvPr id="15" name="四角形吹き出し 14">
          <a:extLst>
            <a:ext uri="{FF2B5EF4-FFF2-40B4-BE49-F238E27FC236}">
              <a16:creationId xmlns:a16="http://schemas.microsoft.com/office/drawing/2014/main" id="{00000000-0008-0000-0100-00000F000000}"/>
            </a:ext>
          </a:extLst>
        </xdr:cNvPr>
        <xdr:cNvSpPr/>
      </xdr:nvSpPr>
      <xdr:spPr>
        <a:xfrm>
          <a:off x="11439525" y="4981575"/>
          <a:ext cx="2431256" cy="1738310"/>
        </a:xfrm>
        <a:prstGeom prst="wedgeRectCallout">
          <a:avLst>
            <a:gd name="adj1" fmla="val 103492"/>
            <a:gd name="adj2" fmla="val -6424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100">
              <a:solidFill>
                <a:srgbClr val="FF0000"/>
              </a:solidFill>
              <a:latin typeface="+mn-lt"/>
              <a:ea typeface="+mn-ea"/>
              <a:cs typeface="+mn-cs"/>
            </a:rPr>
            <a:t>30h/w</a:t>
          </a:r>
          <a:r>
            <a:rPr kumimoji="1" lang="ja-JP" altLang="en-US" sz="1100" baseline="0">
              <a:solidFill>
                <a:srgbClr val="FF0000"/>
              </a:solidFill>
              <a:latin typeface="+mn-lt"/>
              <a:ea typeface="+mn-ea"/>
              <a:cs typeface="+mn-cs"/>
            </a:rPr>
            <a:t> </a:t>
          </a:r>
          <a:r>
            <a:rPr kumimoji="1" lang="ja-JP" altLang="en-US" sz="1100">
              <a:solidFill>
                <a:srgbClr val="FF0000"/>
              </a:solidFill>
              <a:latin typeface="+mn-lt"/>
              <a:ea typeface="+mn-ea"/>
              <a:cs typeface="+mn-cs"/>
            </a:rPr>
            <a:t>→ </a:t>
          </a:r>
          <a:r>
            <a:rPr kumimoji="1" lang="en-US" altLang="ja-JP" sz="1100">
              <a:solidFill>
                <a:srgbClr val="FF0000"/>
              </a:solidFill>
              <a:latin typeface="+mn-lt"/>
              <a:ea typeface="+mn-ea"/>
              <a:cs typeface="+mn-cs"/>
            </a:rPr>
            <a:t>3000</a:t>
          </a:r>
        </a:p>
        <a:p>
          <a:pPr algn="l"/>
          <a:r>
            <a:rPr kumimoji="1" lang="en-US" altLang="ja-JP" sz="1100">
              <a:solidFill>
                <a:srgbClr val="FF0000"/>
              </a:solidFill>
              <a:latin typeface="+mn-lt"/>
              <a:ea typeface="+mn-ea"/>
              <a:cs typeface="+mn-cs"/>
            </a:rPr>
            <a:t>38.75h/w </a:t>
          </a:r>
          <a:r>
            <a:rPr kumimoji="1" lang="ja-JP" altLang="en-US" sz="1100">
              <a:solidFill>
                <a:srgbClr val="FF0000"/>
              </a:solidFill>
              <a:latin typeface="+mn-lt"/>
              <a:ea typeface="+mn-ea"/>
              <a:cs typeface="+mn-cs"/>
            </a:rPr>
            <a:t>→ </a:t>
          </a:r>
          <a:r>
            <a:rPr kumimoji="1" lang="en-US" altLang="ja-JP" sz="1100">
              <a:solidFill>
                <a:srgbClr val="FF0000"/>
              </a:solidFill>
              <a:latin typeface="+mn-lt"/>
              <a:ea typeface="+mn-ea"/>
              <a:cs typeface="+mn-cs"/>
            </a:rPr>
            <a:t>3875</a:t>
          </a:r>
        </a:p>
        <a:p>
          <a:pPr algn="l"/>
          <a:r>
            <a:rPr kumimoji="1" lang="ja-JP" altLang="en-US" sz="1100">
              <a:solidFill>
                <a:srgbClr val="FF0000"/>
              </a:solidFill>
              <a:latin typeface="+mn-lt"/>
              <a:ea typeface="+mn-ea"/>
              <a:cs typeface="+mn-cs"/>
            </a:rPr>
            <a:t>（本雇用とは別に行う同人の勤務時間数は含めない）</a:t>
          </a:r>
          <a:br>
            <a:rPr kumimoji="1" lang="en-US" altLang="ja-JP" sz="1100">
              <a:solidFill>
                <a:srgbClr val="FF0000"/>
              </a:solidFill>
              <a:latin typeface="+mn-lt"/>
              <a:ea typeface="+mn-ea"/>
              <a:cs typeface="+mn-cs"/>
            </a:rPr>
          </a:br>
          <a:r>
            <a:rPr kumimoji="1" lang="en-US" altLang="ja-JP" sz="1100">
              <a:solidFill>
                <a:srgbClr val="FF0000"/>
              </a:solidFill>
              <a:latin typeface="+mn-lt"/>
              <a:ea typeface="+mn-ea"/>
              <a:cs typeface="+mn-cs"/>
            </a:rPr>
            <a:t>※</a:t>
          </a:r>
          <a:r>
            <a:rPr kumimoji="1" lang="ja-JP" altLang="en-US" sz="1100">
              <a:solidFill>
                <a:srgbClr val="FF0000"/>
              </a:solidFill>
              <a:latin typeface="+mn-lt"/>
              <a:ea typeface="+mn-ea"/>
              <a:cs typeface="+mn-cs"/>
            </a:rPr>
            <a:t>所定の勤務日がなく，流動的な勤務形態の場合には，期間中の平均勤務時間数（週）を記入してください。</a:t>
          </a:r>
        </a:p>
        <a:p>
          <a:pPr algn="l"/>
          <a:endParaRPr kumimoji="1" lang="en-US" altLang="ja-JP" sz="1100">
            <a:solidFill>
              <a:srgbClr val="FF0000"/>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857249</xdr:colOff>
      <xdr:row>2</xdr:row>
      <xdr:rowOff>35719</xdr:rowOff>
    </xdr:from>
    <xdr:to>
      <xdr:col>9</xdr:col>
      <xdr:colOff>892969</xdr:colOff>
      <xdr:row>3</xdr:row>
      <xdr:rowOff>392907</xdr:rowOff>
    </xdr:to>
    <xdr:sp macro="" textlink="">
      <xdr:nvSpPr>
        <xdr:cNvPr id="2" name="四角形吹き出し 1">
          <a:extLst>
            <a:ext uri="{FF2B5EF4-FFF2-40B4-BE49-F238E27FC236}">
              <a16:creationId xmlns:a16="http://schemas.microsoft.com/office/drawing/2014/main" id="{00000000-0008-0000-0300-000002000000}"/>
            </a:ext>
          </a:extLst>
        </xdr:cNvPr>
        <xdr:cNvSpPr/>
      </xdr:nvSpPr>
      <xdr:spPr>
        <a:xfrm>
          <a:off x="7453312" y="535782"/>
          <a:ext cx="5988845" cy="690563"/>
        </a:xfrm>
        <a:prstGeom prst="wedgeRectCallout">
          <a:avLst>
            <a:gd name="adj1" fmla="val 14816"/>
            <a:gd name="adj2" fmla="val -3319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100">
              <a:solidFill>
                <a:srgbClr val="FF0000"/>
              </a:solidFill>
              <a:latin typeface="+mn-lt"/>
              <a:ea typeface="+mn-ea"/>
              <a:cs typeface="+mn-cs"/>
            </a:rPr>
            <a:t>※</a:t>
          </a:r>
          <a:r>
            <a:rPr kumimoji="1" lang="ja-JP" altLang="en-US" sz="1100">
              <a:solidFill>
                <a:srgbClr val="FF0000"/>
              </a:solidFill>
              <a:latin typeface="+mn-lt"/>
              <a:ea typeface="+mn-ea"/>
              <a:cs typeface="+mn-cs"/>
            </a:rPr>
            <a:t>本様式は任意様式であり，記載内容が網羅されていれば独自の様式を使用して問題ありません。</a:t>
          </a:r>
          <a:endParaRPr kumimoji="1" lang="en-US" altLang="ja-JP" sz="1100">
            <a:solidFill>
              <a:srgbClr val="FF0000"/>
            </a:solidFill>
            <a:latin typeface="+mn-lt"/>
            <a:ea typeface="+mn-ea"/>
            <a:cs typeface="+mn-cs"/>
          </a:endParaRPr>
        </a:p>
      </xdr:txBody>
    </xdr:sp>
    <xdr:clientData/>
  </xdr:twoCellAnchor>
  <xdr:twoCellAnchor>
    <xdr:from>
      <xdr:col>0</xdr:col>
      <xdr:colOff>297657</xdr:colOff>
      <xdr:row>1</xdr:row>
      <xdr:rowOff>47625</xdr:rowOff>
    </xdr:from>
    <xdr:to>
      <xdr:col>0</xdr:col>
      <xdr:colOff>1702595</xdr:colOff>
      <xdr:row>2</xdr:row>
      <xdr:rowOff>214312</xdr:rowOff>
    </xdr:to>
    <xdr:sp macro="" textlink="">
      <xdr:nvSpPr>
        <xdr:cNvPr id="3" name="四角形吹き出し 2">
          <a:extLst>
            <a:ext uri="{FF2B5EF4-FFF2-40B4-BE49-F238E27FC236}">
              <a16:creationId xmlns:a16="http://schemas.microsoft.com/office/drawing/2014/main" id="{00000000-0008-0000-0300-000003000000}"/>
            </a:ext>
          </a:extLst>
        </xdr:cNvPr>
        <xdr:cNvSpPr/>
      </xdr:nvSpPr>
      <xdr:spPr>
        <a:xfrm>
          <a:off x="297657" y="214313"/>
          <a:ext cx="1404938" cy="500062"/>
        </a:xfrm>
        <a:prstGeom prst="wedgeRectCallout">
          <a:avLst>
            <a:gd name="adj1" fmla="val -40892"/>
            <a:gd name="adj2" fmla="val 30020"/>
          </a:avLst>
        </a:prstGeom>
        <a:solidFill>
          <a:schemeClr val="bg1"/>
        </a:solidFill>
        <a:ln w="571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a:solidFill>
                <a:srgbClr val="00B050"/>
              </a:solidFill>
              <a:latin typeface="+mn-lt"/>
              <a:ea typeface="+mn-ea"/>
              <a:cs typeface="+mn-cs"/>
            </a:rPr>
            <a:t>記入例</a:t>
          </a:r>
          <a:endParaRPr kumimoji="1" lang="en-US" altLang="ja-JP" sz="2800">
            <a:solidFill>
              <a:srgbClr val="00B050"/>
            </a:solidFill>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L27"/>
  <sheetViews>
    <sheetView tabSelected="1" view="pageBreakPreview" topLeftCell="A3" zoomScale="80" zoomScaleNormal="80" zoomScaleSheetLayoutView="80" workbookViewId="0">
      <selection activeCell="B9" sqref="B9"/>
    </sheetView>
  </sheetViews>
  <sheetFormatPr defaultRowHeight="13.5" x14ac:dyDescent="0.15"/>
  <cols>
    <col min="1" max="1" width="7.25" style="1" customWidth="1"/>
    <col min="2" max="3" width="32.75" style="1" customWidth="1"/>
    <col min="4" max="4" width="40.25" style="1" bestFit="1" customWidth="1"/>
    <col min="5" max="5" width="51.625" style="1" customWidth="1"/>
    <col min="6" max="6" width="26.125" style="1" customWidth="1"/>
    <col min="7" max="7" width="26.125" style="2" customWidth="1"/>
    <col min="8" max="8" width="9" style="1"/>
    <col min="9" max="9" width="10.75" style="1" bestFit="1" customWidth="1"/>
    <col min="10" max="16384" width="9" style="1"/>
  </cols>
  <sheetData>
    <row r="1" spans="1:8" x14ac:dyDescent="0.15">
      <c r="A1" s="1" t="s">
        <v>2272</v>
      </c>
    </row>
    <row r="2" spans="1:8" ht="26.25" customHeight="1" x14ac:dyDescent="0.15">
      <c r="A2" s="116" t="s">
        <v>2273</v>
      </c>
      <c r="B2" s="116"/>
      <c r="C2" s="116"/>
      <c r="D2" s="116"/>
      <c r="E2" s="116"/>
      <c r="F2" s="116"/>
      <c r="G2" s="116"/>
    </row>
    <row r="3" spans="1:8" ht="26.25" customHeight="1" x14ac:dyDescent="0.15">
      <c r="F3" s="33" t="s">
        <v>2283</v>
      </c>
      <c r="G3" s="4"/>
    </row>
    <row r="4" spans="1:8" ht="4.5" customHeight="1" x14ac:dyDescent="0.15"/>
    <row r="5" spans="1:8" ht="24" customHeight="1" x14ac:dyDescent="0.15">
      <c r="B5" s="96"/>
      <c r="C5" s="96"/>
      <c r="D5" s="96"/>
      <c r="E5" s="96"/>
      <c r="F5" s="48" t="s">
        <v>1013</v>
      </c>
      <c r="G5" s="94" t="s">
        <v>1014</v>
      </c>
    </row>
    <row r="6" spans="1:8" ht="24" customHeight="1" x14ac:dyDescent="0.15">
      <c r="B6" s="104" t="s">
        <v>2539</v>
      </c>
      <c r="C6" s="34" t="s">
        <v>2538</v>
      </c>
      <c r="D6" s="96"/>
      <c r="E6" s="96"/>
      <c r="F6" s="93" t="s">
        <v>2012</v>
      </c>
      <c r="G6" s="47"/>
    </row>
    <row r="7" spans="1:8" ht="24" customHeight="1" x14ac:dyDescent="0.15">
      <c r="A7" s="117" t="s">
        <v>1069</v>
      </c>
      <c r="B7" s="35" t="s">
        <v>901</v>
      </c>
      <c r="C7" s="120" t="s">
        <v>902</v>
      </c>
      <c r="D7" s="121"/>
      <c r="E7" s="122" t="s">
        <v>904</v>
      </c>
      <c r="F7" s="122"/>
      <c r="G7" s="122"/>
    </row>
    <row r="8" spans="1:8" ht="24" customHeight="1" x14ac:dyDescent="0.15">
      <c r="A8" s="118"/>
      <c r="B8" s="88" t="s">
        <v>9</v>
      </c>
      <c r="C8" s="48" t="s">
        <v>2014</v>
      </c>
      <c r="D8" s="48" t="s">
        <v>2015</v>
      </c>
      <c r="E8" s="91" t="s">
        <v>12</v>
      </c>
      <c r="F8" s="94" t="s">
        <v>883</v>
      </c>
      <c r="G8" s="48" t="s">
        <v>2016</v>
      </c>
    </row>
    <row r="9" spans="1:8" ht="24" customHeight="1" x14ac:dyDescent="0.15">
      <c r="A9" s="118"/>
      <c r="B9" s="36"/>
      <c r="C9" s="37"/>
      <c r="D9" s="46"/>
      <c r="E9" s="39"/>
      <c r="F9" s="97" t="e">
        <f>VLOOKUP($F$14,【編集NG】人事項目データ!$DF:$DI,4,0)</f>
        <v>#N/A</v>
      </c>
      <c r="G9" s="40"/>
    </row>
    <row r="10" spans="1:8" ht="24" customHeight="1" x14ac:dyDescent="0.15">
      <c r="A10" s="118"/>
      <c r="B10" s="88" t="s">
        <v>3</v>
      </c>
      <c r="C10" s="48" t="s">
        <v>1535</v>
      </c>
      <c r="D10" s="48" t="s">
        <v>0</v>
      </c>
      <c r="E10" s="91" t="s">
        <v>418</v>
      </c>
      <c r="F10" s="48" t="s">
        <v>899</v>
      </c>
      <c r="G10" s="48" t="s">
        <v>2017</v>
      </c>
    </row>
    <row r="11" spans="1:8" ht="24" customHeight="1" x14ac:dyDescent="0.15">
      <c r="A11" s="118"/>
      <c r="B11" s="89"/>
      <c r="C11" s="41"/>
      <c r="D11" s="38" t="e">
        <f>VLOOKUP(C11,【編集NG】人事項目データ!$I:$L,4,FALSE)</f>
        <v>#N/A</v>
      </c>
      <c r="E11" s="39"/>
      <c r="F11" s="97" t="s">
        <v>2528</v>
      </c>
      <c r="G11" s="40"/>
    </row>
    <row r="12" spans="1:8" ht="24" customHeight="1" x14ac:dyDescent="0.15">
      <c r="A12" s="118"/>
      <c r="B12" s="88" t="s">
        <v>10</v>
      </c>
      <c r="C12" s="48" t="s">
        <v>1536</v>
      </c>
      <c r="D12" s="48" t="s">
        <v>2</v>
      </c>
      <c r="E12" s="91" t="s">
        <v>441</v>
      </c>
      <c r="F12" s="123" t="s">
        <v>420</v>
      </c>
      <c r="G12" s="124"/>
    </row>
    <row r="13" spans="1:8" ht="24" customHeight="1" x14ac:dyDescent="0.15">
      <c r="A13" s="118"/>
      <c r="B13" s="37"/>
      <c r="C13" s="41"/>
      <c r="D13" s="42" t="e">
        <f>VLOOKUP(C13,【編集NG】人事項目データ!$D:$G,4,FALSE)</f>
        <v>#N/A</v>
      </c>
      <c r="E13" s="39"/>
      <c r="F13" s="125"/>
      <c r="G13" s="126"/>
    </row>
    <row r="14" spans="1:8" ht="24" customHeight="1" x14ac:dyDescent="0.15">
      <c r="A14" s="118"/>
      <c r="B14" s="88" t="s">
        <v>903</v>
      </c>
      <c r="C14" s="48" t="s">
        <v>1537</v>
      </c>
      <c r="D14" s="48" t="s">
        <v>1</v>
      </c>
      <c r="E14" s="94" t="s">
        <v>2049</v>
      </c>
      <c r="F14" s="127"/>
      <c r="G14" s="128"/>
    </row>
    <row r="15" spans="1:8" ht="24" customHeight="1" x14ac:dyDescent="0.15">
      <c r="A15" s="118"/>
      <c r="B15" s="44"/>
      <c r="C15" s="41"/>
      <c r="D15" s="38" t="e">
        <f>VLOOKUP($C$15,【編集NG】人事項目データ!$N:$Q,4,0)</f>
        <v>#N/A</v>
      </c>
      <c r="E15" s="39"/>
      <c r="F15" s="129"/>
      <c r="G15" s="130"/>
    </row>
    <row r="16" spans="1:8" ht="24" customHeight="1" x14ac:dyDescent="0.15">
      <c r="A16" s="118"/>
      <c r="B16" s="90" t="s">
        <v>11</v>
      </c>
      <c r="C16" s="48" t="s">
        <v>1538</v>
      </c>
      <c r="D16" s="48" t="s">
        <v>1539</v>
      </c>
      <c r="E16" s="131" t="s">
        <v>2280</v>
      </c>
      <c r="F16" s="94" t="s">
        <v>421</v>
      </c>
      <c r="G16" s="48" t="s">
        <v>422</v>
      </c>
      <c r="H16" s="1" t="s">
        <v>2681</v>
      </c>
    </row>
    <row r="17" spans="1:12" ht="24" customHeight="1" x14ac:dyDescent="0.15">
      <c r="A17" s="118"/>
      <c r="B17" s="89"/>
      <c r="C17" s="37"/>
      <c r="D17" s="46"/>
      <c r="E17" s="132"/>
      <c r="F17" s="47"/>
      <c r="G17" s="36"/>
      <c r="H17" s="1" t="s">
        <v>2682</v>
      </c>
      <c r="J17" s="113" t="str">
        <f>IF(G9&lt;&gt;"",IF(DATEDIF(G9-1,G11,"D")&lt;7,DATEDIF(G9-1,G11,"D"),DATEDIF(G9-1,G11,"D")/7),"")</f>
        <v/>
      </c>
      <c r="K17" s="1" t="s">
        <v>2683</v>
      </c>
      <c r="L17" s="1" t="s">
        <v>2684</v>
      </c>
    </row>
    <row r="18" spans="1:12" ht="24" customHeight="1" x14ac:dyDescent="0.15">
      <c r="A18" s="118"/>
      <c r="B18" s="90" t="s">
        <v>13</v>
      </c>
      <c r="C18" s="133" t="s">
        <v>2020</v>
      </c>
      <c r="D18" s="133"/>
      <c r="E18" s="134"/>
      <c r="F18" s="136" t="s">
        <v>7</v>
      </c>
      <c r="G18" s="136"/>
      <c r="H18" s="1" t="s">
        <v>2685</v>
      </c>
      <c r="K18" s="1" t="s">
        <v>2686</v>
      </c>
      <c r="L18" s="1" t="s">
        <v>2687</v>
      </c>
    </row>
    <row r="19" spans="1:12" ht="24" customHeight="1" x14ac:dyDescent="0.15">
      <c r="A19" s="119"/>
      <c r="B19" s="36"/>
      <c r="C19" s="137"/>
      <c r="D19" s="138"/>
      <c r="E19" s="135"/>
      <c r="F19" s="139" t="s">
        <v>2525</v>
      </c>
      <c r="G19" s="139"/>
      <c r="H19" s="1" t="s">
        <v>2688</v>
      </c>
      <c r="J19" s="1">
        <f>IFERROR(ROUND(J18/J17*100,0),0)</f>
        <v>0</v>
      </c>
      <c r="K19" s="1" t="s">
        <v>2689</v>
      </c>
      <c r="L19" s="1" t="s">
        <v>2684</v>
      </c>
    </row>
    <row r="20" spans="1:12" ht="15" customHeight="1" x14ac:dyDescent="0.15">
      <c r="J20" s="1" t="s">
        <v>2690</v>
      </c>
    </row>
    <row r="21" spans="1:12" ht="27" customHeight="1" x14ac:dyDescent="0.15">
      <c r="A21" s="147" t="s">
        <v>1070</v>
      </c>
      <c r="B21" s="92" t="s">
        <v>1065</v>
      </c>
      <c r="C21" s="149" t="s">
        <v>1064</v>
      </c>
      <c r="D21" s="141"/>
      <c r="E21" s="140" t="s">
        <v>1066</v>
      </c>
      <c r="F21" s="141"/>
      <c r="G21" s="48" t="s">
        <v>1067</v>
      </c>
    </row>
    <row r="22" spans="1:12" ht="27" customHeight="1" x14ac:dyDescent="0.15">
      <c r="A22" s="148"/>
      <c r="B22" s="47"/>
      <c r="C22" s="142"/>
      <c r="D22" s="143"/>
      <c r="E22" s="142"/>
      <c r="F22" s="143"/>
      <c r="G22" s="45"/>
    </row>
    <row r="23" spans="1:12" ht="15" customHeight="1" x14ac:dyDescent="0.15"/>
    <row r="24" spans="1:12" ht="72" customHeight="1" x14ac:dyDescent="0.15">
      <c r="A24" s="14" t="s">
        <v>1071</v>
      </c>
      <c r="B24" s="13" t="s">
        <v>1068</v>
      </c>
      <c r="C24" s="144"/>
      <c r="D24" s="145"/>
      <c r="E24" s="146"/>
      <c r="F24" s="112" t="s">
        <v>2679</v>
      </c>
      <c r="G24" s="111"/>
    </row>
    <row r="25" spans="1:12" ht="24" customHeight="1" x14ac:dyDescent="0.15"/>
    <row r="26" spans="1:12" ht="24" customHeight="1" x14ac:dyDescent="0.15"/>
    <row r="27" spans="1:12" ht="24" customHeight="1" x14ac:dyDescent="0.15"/>
  </sheetData>
  <dataConsolidate/>
  <mergeCells count="18">
    <mergeCell ref="E21:F21"/>
    <mergeCell ref="C22:D22"/>
    <mergeCell ref="E22:F22"/>
    <mergeCell ref="C24:E24"/>
    <mergeCell ref="A21:A22"/>
    <mergeCell ref="C21:D21"/>
    <mergeCell ref="A2:G2"/>
    <mergeCell ref="A7:A19"/>
    <mergeCell ref="C7:D7"/>
    <mergeCell ref="E7:G7"/>
    <mergeCell ref="F12:G13"/>
    <mergeCell ref="F14:G15"/>
    <mergeCell ref="E16:E17"/>
    <mergeCell ref="C18:D18"/>
    <mergeCell ref="E18:E19"/>
    <mergeCell ref="F18:G18"/>
    <mergeCell ref="C19:D19"/>
    <mergeCell ref="F19:G19"/>
  </mergeCells>
  <phoneticPr fontId="6"/>
  <conditionalFormatting sqref="B9">
    <cfRule type="expression" dxfId="3" priority="2">
      <formula>NOT(LEN(B9)=8)</formula>
    </cfRule>
  </conditionalFormatting>
  <conditionalFormatting sqref="G11">
    <cfRule type="expression" dxfId="2" priority="1">
      <formula>OR($G$9&gt;$G$11,$G$11&gt;EDATE($G$9-1,12))</formula>
    </cfRule>
  </conditionalFormatting>
  <dataValidations count="22">
    <dataValidation type="list" allowBlank="1" showInputMessage="1" showErrorMessage="1" prompt="プルダウンから選択してください" sqref="B22" xr:uid="{00000000-0002-0000-0000-000000000000}">
      <formula1>"希望する,希望しない"</formula1>
    </dataValidation>
    <dataValidation type="list" allowBlank="1" showInputMessage="1" showErrorMessage="1" prompt="プルダウンから選択してください" sqref="B17" xr:uid="{00000000-0002-0000-0000-000001000000}">
      <formula1>"男性,女性"</formula1>
    </dataValidation>
    <dataValidation imeMode="halfKatakana" allowBlank="1" showInputMessage="1" showErrorMessage="1" promptTitle="姓と名の間は半角スペースを空けてください" prompt="例：ﾏﾂｴ ﾊﾅｺ" sqref="B13" xr:uid="{00000000-0002-0000-0000-000002000000}"/>
    <dataValidation type="list" allowBlank="1" showInputMessage="1" showErrorMessage="1" promptTitle="プルダウンから選択してください" prompt="※他部局で管理する経費を使用して雇用する場合には，予め当該部局に確認・了解を得た上で，「確認した」を選択してください_x000a__x000a_※該当する場合のみ選択してください" sqref="C19:D19" xr:uid="{00000000-0002-0000-0000-000003000000}">
      <formula1>"確認した"</formula1>
    </dataValidation>
    <dataValidation imeMode="halfAlpha" allowBlank="1" showInputMessage="1" showErrorMessage="1" prompt="プロジェクトコードのある経費の場合は入力してください（半角）" sqref="C17" xr:uid="{00000000-0002-0000-0000-000004000000}"/>
    <dataValidation imeMode="halfAlpha" allowBlank="1" showInputMessage="1" showErrorMessage="1" promptTitle="全て半角で入力してください（8桁）" prompt="学生番号の末尾に1桁（1～9）加えた8桁をもって職員番号とします（学生番号のアルファベットは半角大文字）_x000a_新規の者，職員番号が不明な者は末尾に「1」を加えてください_x000a_末尾の調整は人事労務課にて行います_x000a_例1：A123456　→　A1234561_x000a_例2（※）：D12A3456X　→　2A3456X1_x000a_※連大生は学生番号が9桁のため，_x000a_   先頭の2桁を除き，末尾に1桁加えます" sqref="B9" xr:uid="{00000000-0002-0000-0000-000005000000}"/>
    <dataValidation allowBlank="1" showInputMessage="1" showErrorMessage="1" promptTitle="姓と名の間はスペースを空けてください" prompt="例：松江　花子（全角スペース）_x000a_　　　Matsu A Hanako（半角スペース）_x000a__x000a_登録可能文字数_x000a_・全角　10文字（空白含む）_x000a_・半角　20文字　（空白含む）" sqref="B11" xr:uid="{00000000-0002-0000-0000-000006000000}"/>
    <dataValidation allowBlank="1" showInputMessage="1" showErrorMessage="1" promptTitle="西暦で入力してください" prompt="yyyy/mm/dd" sqref="B15 G9" xr:uid="{00000000-0002-0000-0000-000007000000}"/>
    <dataValidation imeMode="halfAlpha" allowBlank="1" showInputMessage="1" showErrorMessage="1" prompt="執行所管コードを入力してください（半角）" sqref="C9" xr:uid="{00000000-0002-0000-0000-000008000000}"/>
    <dataValidation imeMode="halfAlpha" allowBlank="1" showInputMessage="1" showErrorMessage="1" prompt="財源コードを入力してください（半角）" sqref="C11" xr:uid="{00000000-0002-0000-0000-000009000000}"/>
    <dataValidation imeMode="halfAlpha" allowBlank="1" showInputMessage="1" showErrorMessage="1" promptTitle="目的コードを入力してください（半角）" prompt="【大学運営資金で雇用する場合】_x000a_教育基盤経費，研究基盤経費等から直接執行することはできませんので，以下のコードを入力してください_x000a_TA：2025030100　ﾃｨｰﾁﾝｸﾞ･ｱｼｽﾀﾝﾄ_x000a_RA：2025030200　ﾘｻｰﾁ･ｱｼｽﾀﾝﾄ_x000a_SA：2025030300　ｽﾁｭｰﾃﾞﾝﾄ･ｱｼｽﾀﾝﾄ，業務補助員_x000a_【外部資金で雇用する場合】_x000a_直接執行が可能です_x000a_" sqref="C13" xr:uid="{00000000-0002-0000-0000-00000A000000}"/>
    <dataValidation allowBlank="1" showInputMessage="1" showErrorMessage="1" prompt="入力不要です" sqref="D11 D13 D15 F6 F11 F19:G19" xr:uid="{00000000-0002-0000-0000-00000B000000}"/>
    <dataValidation allowBlank="1" showInputMessage="1" showErrorMessage="1" prompt="執行所管名称を入力してください" sqref="D9" xr:uid="{00000000-0002-0000-0000-00000C000000}"/>
    <dataValidation imeMode="halfAlpha" allowBlank="1" showInputMessage="1" showErrorMessage="1" prompt="部門コードを入力してください（半角）" sqref="C15" xr:uid="{00000000-0002-0000-0000-00000D000000}"/>
    <dataValidation allowBlank="1" showInputMessage="1" showErrorMessage="1" prompt="プロジェクトコードのある経費の場合は入力してください" sqref="D17" xr:uid="{00000000-0002-0000-0000-00000E000000}"/>
    <dataValidation type="list" allowBlank="1" showInputMessage="1" showErrorMessage="1" promptTitle="プルダウンから選択してください" prompt="※業務従事者が日本語版の労働条件通知書では理解が困難な場合には，「希望する」を選択してください" sqref="E18:E19" xr:uid="{00000000-0002-0000-0000-00000F000000}">
      <formula1>"希望する,希望しない"</formula1>
    </dataValidation>
    <dataValidation allowBlank="1" showInputMessage="1" showErrorMessage="1" promptTitle="西暦で入力してください" prompt="yyyy/mm/dd_x000a_※雇用期間は1年以内とする" sqref="G11" xr:uid="{00000000-0002-0000-0000-000011000000}"/>
    <dataValidation allowBlank="1" showInputMessage="1" showErrorMessage="1" promptTitle="週あたりの勤務時間数を入力してください" prompt="例：2時間/週 → 200_x000a_　　　30時間/週 → 3000_x000a_　　　38時間45分/週 → 3875_x000a_※本雇用とは別に行う同人の勤務時間数は含めない_x000a_※所定の勤務日がなく，流動的な勤務形態の場合には，期間中の平均勤務時間数（週）を記入してください。_x000a_例：1年間の雇用で60時間勤務（不定期）_x000a_　　　60÷52＝1.153...→「115」と記入" sqref="G17" xr:uid="{00000000-0002-0000-0000-000012000000}"/>
    <dataValidation allowBlank="1" showInputMessage="1" showErrorMessage="1" promptTitle="姓と名の間は全角スペースを入れてください" prompt="例：島大　花子" sqref="C22:D22" xr:uid="{00000000-0002-0000-0000-000013000000}"/>
    <dataValidation allowBlank="1" showInputMessage="1" showErrorMessage="1" prompt="西暦で入力してください" sqref="G22" xr:uid="{00000000-0002-0000-0000-000014000000}"/>
    <dataValidation imeMode="halfKatakana" allowBlank="1" showInputMessage="1" showErrorMessage="1" promptTitle="姓と名の間は半角スペースを空けてください" prompt="例：ｼﾏﾀﾞｲ ﾊﾅｺ" sqref="E22:F22" xr:uid="{00000000-0002-0000-0000-000015000000}"/>
    <dataValidation allowBlank="1" showInputMessage="1" showErrorMessage="1" prompt="入力不要です_x000a_※単価（時給）に応じて，対応する職種が自動で入力されますので，適切な単価を選択ください" sqref="F9" xr:uid="{394AB618-D0F9-4B6D-AC52-E081DE15D03D}"/>
  </dataValidations>
  <printOptions horizontalCentered="1" verticalCentered="1"/>
  <pageMargins left="0.70866141732283472" right="0.70866141732283472" top="0.55118110236220474" bottom="0.51181102362204722" header="0.27559055118110237" footer="0.27559055118110237"/>
  <pageSetup paperSize="9" scale="61" fitToHeight="0" orientation="landscape" r:id="rId1"/>
  <extLst>
    <ext xmlns:x14="http://schemas.microsoft.com/office/spreadsheetml/2009/9/main" uri="{CCE6A557-97BC-4b89-ADB6-D9C93CAAB3DF}">
      <x14:dataValidations xmlns:xm="http://schemas.microsoft.com/office/excel/2006/main" count="8">
        <x14:dataValidation type="list" errorStyle="warning" allowBlank="1" showInputMessage="1" showErrorMessage="1" promptTitle="プルダウンから選択してください" prompt="勤務時間管理部署を選択してください" xr:uid="{00000000-0002-0000-0000-000016000000}">
          <x14:formula1>
            <xm:f>【編集NG】人事項目データ!$AO$4:$AO$152</xm:f>
          </x14:formula1>
          <xm:sqref>E15</xm:sqref>
        </x14:dataValidation>
        <x14:dataValidation type="list" allowBlank="1" showInputMessage="1" showErrorMessage="1" prompt="プルダウンから選択してください" xr:uid="{00000000-0002-0000-0000-000017000000}">
          <x14:formula1>
            <xm:f>【編集NG】人事項目データ!$A$5:$A$198</xm:f>
          </x14:formula1>
          <xm:sqref>B19</xm:sqref>
        </x14:dataValidation>
        <x14:dataValidation type="list" allowBlank="1" showInputMessage="1" showErrorMessage="1" prompt="プルダウンから選択してください" xr:uid="{00000000-0002-0000-0000-000018000000}">
          <x14:formula1>
            <xm:f>【編集NG】人事項目データ!$S$5:$S$7</xm:f>
          </x14:formula1>
          <xm:sqref>E9</xm:sqref>
        </x14:dataValidation>
        <x14:dataValidation type="list" allowBlank="1" showInputMessage="1" showErrorMessage="1" prompt="プルダウンから選択してください" xr:uid="{00000000-0002-0000-0000-000019000000}">
          <x14:formula1>
            <xm:f>【編集NG】人事項目データ!$Y$2:$Y$141</xm:f>
          </x14:formula1>
          <xm:sqref>E11</xm:sqref>
        </x14:dataValidation>
        <x14:dataValidation type="list" errorStyle="warning" allowBlank="1" showInputMessage="1" showErrorMessage="1" promptTitle="プルダウンから選択してください" prompt="該当する講座もしくは学部（部局）を選択してください_x000a_※給与明細の所属として表示される項目です_x000a_" xr:uid="{00000000-0002-0000-0000-00001A000000}">
          <x14:formula1>
            <xm:f>【編集NG】人事項目データ!$AJ$4:$AJ$499</xm:f>
          </x14:formula1>
          <xm:sqref>E13</xm:sqref>
        </x14:dataValidation>
        <x14:dataValidation type="list" allowBlank="1" showInputMessage="1" showErrorMessage="1" promptTitle="プルダウンから選択してください" prompt="新たに職員番号を付番する場合_x000a_→採用（非常勤職員）_x000a_過去に本学での雇用がある場合（職員番号が変わらない場合）_x000a_→再雇用（非常勤職員）" xr:uid="{00000000-0002-0000-0000-00001B000000}">
          <x14:formula1>
            <xm:f>【編集NG】人事項目データ!$CS$2:$CS$3</xm:f>
          </x14:formula1>
          <xm:sqref>G6</xm:sqref>
        </x14:dataValidation>
        <x14:dataValidation type="list" allowBlank="1" showInputMessage="1" showErrorMessage="1" prompt="プルダウンから選択してください" xr:uid="{00000000-0002-0000-0000-00001D000000}">
          <x14:formula1>
            <xm:f>【編集NG】人事項目データ!$CK$4:$CK$10</xm:f>
          </x14:formula1>
          <xm:sqref>F17</xm:sqref>
        </x14:dataValidation>
        <x14:dataValidation type="list" allowBlank="1" showInputMessage="1" showErrorMessage="1" prompt="プルダウンから選択してください_x000a_※単価（時給）に応じて，対応する職種が自動で入力されますので，適切な単価を選択ください" xr:uid="{00000000-0002-0000-0000-00001E000000}">
          <x14:formula1>
            <xm:f>【編集NG】人事項目データ!$DF$2:$DF$7</xm:f>
          </x14:formula1>
          <xm:sqref>F14:G15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27"/>
  <sheetViews>
    <sheetView view="pageBreakPreview" topLeftCell="A3" zoomScale="80" zoomScaleNormal="80" zoomScaleSheetLayoutView="80" workbookViewId="0">
      <selection activeCell="F14" sqref="F14:G15"/>
    </sheetView>
  </sheetViews>
  <sheetFormatPr defaultRowHeight="13.5" x14ac:dyDescent="0.15"/>
  <cols>
    <col min="1" max="1" width="7.25" style="1" customWidth="1"/>
    <col min="2" max="3" width="32.75" style="1" customWidth="1"/>
    <col min="4" max="4" width="40.25" style="1" bestFit="1" customWidth="1"/>
    <col min="5" max="5" width="51.625" style="1" customWidth="1"/>
    <col min="6" max="6" width="26.125" style="1" customWidth="1"/>
    <col min="7" max="7" width="26.125" style="2" customWidth="1"/>
    <col min="8" max="8" width="9" style="1"/>
    <col min="9" max="9" width="10.75" style="1" bestFit="1" customWidth="1"/>
    <col min="10" max="16384" width="9" style="1"/>
  </cols>
  <sheetData>
    <row r="1" spans="1:7" x14ac:dyDescent="0.15">
      <c r="A1" s="1" t="s">
        <v>2272</v>
      </c>
    </row>
    <row r="2" spans="1:7" ht="26.25" customHeight="1" x14ac:dyDescent="0.15">
      <c r="A2" s="116" t="s">
        <v>2273</v>
      </c>
      <c r="B2" s="116"/>
      <c r="C2" s="116"/>
      <c r="D2" s="116"/>
      <c r="E2" s="116"/>
      <c r="F2" s="116"/>
      <c r="G2" s="116"/>
    </row>
    <row r="3" spans="1:7" ht="26.25" customHeight="1" x14ac:dyDescent="0.15">
      <c r="F3" s="33" t="s">
        <v>2274</v>
      </c>
      <c r="G3" s="4"/>
    </row>
    <row r="4" spans="1:7" ht="4.5" customHeight="1" x14ac:dyDescent="0.15"/>
    <row r="5" spans="1:7" ht="24" customHeight="1" x14ac:dyDescent="0.15">
      <c r="B5" s="96"/>
      <c r="C5" s="96"/>
      <c r="D5" s="96"/>
      <c r="E5" s="96"/>
      <c r="F5" s="48" t="s">
        <v>1013</v>
      </c>
      <c r="G5" s="94" t="s">
        <v>1014</v>
      </c>
    </row>
    <row r="6" spans="1:7" ht="24" customHeight="1" x14ac:dyDescent="0.15">
      <c r="B6" s="104" t="s">
        <v>2539</v>
      </c>
      <c r="C6" s="34" t="s">
        <v>2538</v>
      </c>
      <c r="D6" s="96"/>
      <c r="E6" s="96"/>
      <c r="F6" s="93" t="s">
        <v>2012</v>
      </c>
      <c r="G6" s="47" t="s">
        <v>2013</v>
      </c>
    </row>
    <row r="7" spans="1:7" ht="24" customHeight="1" x14ac:dyDescent="0.15">
      <c r="A7" s="117" t="s">
        <v>1069</v>
      </c>
      <c r="B7" s="35" t="s">
        <v>901</v>
      </c>
      <c r="C7" s="120" t="s">
        <v>902</v>
      </c>
      <c r="D7" s="121"/>
      <c r="E7" s="122" t="s">
        <v>904</v>
      </c>
      <c r="F7" s="122"/>
      <c r="G7" s="122"/>
    </row>
    <row r="8" spans="1:7" ht="24" customHeight="1" x14ac:dyDescent="0.15">
      <c r="A8" s="118"/>
      <c r="B8" s="88" t="s">
        <v>9</v>
      </c>
      <c r="C8" s="48" t="s">
        <v>2014</v>
      </c>
      <c r="D8" s="48" t="s">
        <v>2015</v>
      </c>
      <c r="E8" s="91" t="s">
        <v>12</v>
      </c>
      <c r="F8" s="94" t="s">
        <v>883</v>
      </c>
      <c r="G8" s="48" t="s">
        <v>2016</v>
      </c>
    </row>
    <row r="9" spans="1:7" ht="24" customHeight="1" x14ac:dyDescent="0.15">
      <c r="A9" s="118"/>
      <c r="B9" s="36" t="s">
        <v>2275</v>
      </c>
      <c r="C9" s="37" t="s">
        <v>2021</v>
      </c>
      <c r="D9" s="46" t="s">
        <v>2276</v>
      </c>
      <c r="E9" s="39" t="s">
        <v>973</v>
      </c>
      <c r="F9" s="114" t="s">
        <v>1529</v>
      </c>
      <c r="G9" s="40">
        <v>45393</v>
      </c>
    </row>
    <row r="10" spans="1:7" ht="24" customHeight="1" x14ac:dyDescent="0.15">
      <c r="A10" s="118"/>
      <c r="B10" s="88" t="s">
        <v>3</v>
      </c>
      <c r="C10" s="48" t="s">
        <v>1535</v>
      </c>
      <c r="D10" s="48" t="s">
        <v>0</v>
      </c>
      <c r="E10" s="91" t="s">
        <v>418</v>
      </c>
      <c r="F10" s="48" t="s">
        <v>899</v>
      </c>
      <c r="G10" s="48" t="s">
        <v>2017</v>
      </c>
    </row>
    <row r="11" spans="1:7" ht="24" customHeight="1" x14ac:dyDescent="0.15">
      <c r="A11" s="118"/>
      <c r="B11" s="89" t="s">
        <v>2277</v>
      </c>
      <c r="C11" s="41" t="s">
        <v>2018</v>
      </c>
      <c r="D11" s="38" t="s">
        <v>329</v>
      </c>
      <c r="E11" s="39" t="s">
        <v>1073</v>
      </c>
      <c r="F11" s="97" t="s">
        <v>1673</v>
      </c>
      <c r="G11" s="40">
        <v>45499</v>
      </c>
    </row>
    <row r="12" spans="1:7" ht="24" customHeight="1" x14ac:dyDescent="0.15">
      <c r="A12" s="118"/>
      <c r="B12" s="88" t="s">
        <v>10</v>
      </c>
      <c r="C12" s="48" t="s">
        <v>1536</v>
      </c>
      <c r="D12" s="48" t="s">
        <v>2</v>
      </c>
      <c r="E12" s="91" t="s">
        <v>441</v>
      </c>
      <c r="F12" s="123" t="s">
        <v>420</v>
      </c>
      <c r="G12" s="124"/>
    </row>
    <row r="13" spans="1:7" ht="24" customHeight="1" x14ac:dyDescent="0.15">
      <c r="A13" s="118"/>
      <c r="B13" s="89" t="s">
        <v>2278</v>
      </c>
      <c r="C13" s="41" t="s">
        <v>2279</v>
      </c>
      <c r="D13" s="42" t="s">
        <v>1528</v>
      </c>
      <c r="E13" s="39" t="s">
        <v>1073</v>
      </c>
      <c r="F13" s="125"/>
      <c r="G13" s="126"/>
    </row>
    <row r="14" spans="1:7" ht="24" customHeight="1" x14ac:dyDescent="0.15">
      <c r="A14" s="118"/>
      <c r="B14" s="88" t="s">
        <v>903</v>
      </c>
      <c r="C14" s="48" t="s">
        <v>1537</v>
      </c>
      <c r="D14" s="48" t="s">
        <v>1</v>
      </c>
      <c r="E14" s="94" t="s">
        <v>2049</v>
      </c>
      <c r="F14" s="127" t="s">
        <v>2722</v>
      </c>
      <c r="G14" s="128"/>
    </row>
    <row r="15" spans="1:7" ht="24" customHeight="1" x14ac:dyDescent="0.15">
      <c r="A15" s="118"/>
      <c r="B15" s="44">
        <v>38108</v>
      </c>
      <c r="C15" s="41" t="s">
        <v>2022</v>
      </c>
      <c r="D15" s="38" t="s">
        <v>2023</v>
      </c>
      <c r="E15" s="39" t="s">
        <v>1073</v>
      </c>
      <c r="F15" s="129"/>
      <c r="G15" s="130"/>
    </row>
    <row r="16" spans="1:7" ht="24" customHeight="1" x14ac:dyDescent="0.15">
      <c r="A16" s="118"/>
      <c r="B16" s="90" t="s">
        <v>11</v>
      </c>
      <c r="C16" s="48" t="s">
        <v>1538</v>
      </c>
      <c r="D16" s="48" t="s">
        <v>1539</v>
      </c>
      <c r="E16" s="131" t="s">
        <v>2280</v>
      </c>
      <c r="F16" s="94" t="s">
        <v>421</v>
      </c>
      <c r="G16" s="48" t="s">
        <v>422</v>
      </c>
    </row>
    <row r="17" spans="1:7" ht="24" customHeight="1" x14ac:dyDescent="0.15">
      <c r="A17" s="118"/>
      <c r="B17" s="89" t="s">
        <v>2019</v>
      </c>
      <c r="C17" s="37"/>
      <c r="D17" s="46"/>
      <c r="E17" s="132"/>
      <c r="F17" s="47">
        <v>1</v>
      </c>
      <c r="G17" s="36">
        <v>400</v>
      </c>
    </row>
    <row r="18" spans="1:7" ht="24" customHeight="1" x14ac:dyDescent="0.15">
      <c r="A18" s="118"/>
      <c r="B18" s="90" t="s">
        <v>13</v>
      </c>
      <c r="C18" s="133" t="s">
        <v>2020</v>
      </c>
      <c r="D18" s="133"/>
      <c r="E18" s="134" t="s">
        <v>2281</v>
      </c>
      <c r="F18" s="136" t="s">
        <v>7</v>
      </c>
      <c r="G18" s="136"/>
    </row>
    <row r="19" spans="1:7" ht="24" customHeight="1" x14ac:dyDescent="0.15">
      <c r="A19" s="119"/>
      <c r="B19" s="36" t="s">
        <v>18</v>
      </c>
      <c r="C19" s="137" t="s">
        <v>2256</v>
      </c>
      <c r="D19" s="138"/>
      <c r="E19" s="135"/>
      <c r="F19" s="139" t="s">
        <v>939</v>
      </c>
      <c r="G19" s="139"/>
    </row>
    <row r="20" spans="1:7" ht="15" customHeight="1" x14ac:dyDescent="0.15"/>
    <row r="21" spans="1:7" ht="27" customHeight="1" x14ac:dyDescent="0.15">
      <c r="A21" s="147" t="s">
        <v>1070</v>
      </c>
      <c r="B21" s="92" t="s">
        <v>1065</v>
      </c>
      <c r="C21" s="149" t="s">
        <v>1064</v>
      </c>
      <c r="D21" s="141"/>
      <c r="E21" s="140" t="s">
        <v>1066</v>
      </c>
      <c r="F21" s="141"/>
      <c r="G21" s="48" t="s">
        <v>1067</v>
      </c>
    </row>
    <row r="22" spans="1:7" ht="27" customHeight="1" x14ac:dyDescent="0.15">
      <c r="A22" s="148"/>
      <c r="B22" s="47" t="s">
        <v>2257</v>
      </c>
      <c r="C22" s="142"/>
      <c r="D22" s="143"/>
      <c r="E22" s="142"/>
      <c r="F22" s="143"/>
      <c r="G22" s="45"/>
    </row>
    <row r="23" spans="1:7" ht="15" customHeight="1" x14ac:dyDescent="0.15"/>
    <row r="24" spans="1:7" ht="72" customHeight="1" x14ac:dyDescent="0.15">
      <c r="A24" s="14" t="s">
        <v>1071</v>
      </c>
      <c r="B24" s="13" t="s">
        <v>1068</v>
      </c>
      <c r="C24" s="144" t="s">
        <v>2282</v>
      </c>
      <c r="D24" s="145"/>
      <c r="E24" s="146"/>
      <c r="F24" s="112" t="s">
        <v>2679</v>
      </c>
      <c r="G24" s="111" t="s">
        <v>2680</v>
      </c>
    </row>
    <row r="25" spans="1:7" ht="24" customHeight="1" x14ac:dyDescent="0.15"/>
    <row r="26" spans="1:7" ht="24" customHeight="1" x14ac:dyDescent="0.15"/>
    <row r="27" spans="1:7" ht="24" customHeight="1" x14ac:dyDescent="0.15"/>
  </sheetData>
  <mergeCells count="18">
    <mergeCell ref="E21:F21"/>
    <mergeCell ref="C22:D22"/>
    <mergeCell ref="E22:F22"/>
    <mergeCell ref="C24:E24"/>
    <mergeCell ref="A21:A22"/>
    <mergeCell ref="C21:D21"/>
    <mergeCell ref="A2:G2"/>
    <mergeCell ref="A7:A19"/>
    <mergeCell ref="C7:D7"/>
    <mergeCell ref="E7:G7"/>
    <mergeCell ref="F12:G13"/>
    <mergeCell ref="F14:G15"/>
    <mergeCell ref="E16:E17"/>
    <mergeCell ref="C18:D18"/>
    <mergeCell ref="E18:E19"/>
    <mergeCell ref="F18:G18"/>
    <mergeCell ref="C19:D19"/>
    <mergeCell ref="F19:G19"/>
  </mergeCells>
  <phoneticPr fontId="6"/>
  <dataValidations disablePrompts="1" count="2">
    <dataValidation type="list" allowBlank="1" showInputMessage="1" showErrorMessage="1" sqref="B17" xr:uid="{00000000-0002-0000-0100-000000000000}">
      <formula1>"男性,女性"</formula1>
    </dataValidation>
    <dataValidation type="list" allowBlank="1" showInputMessage="1" showErrorMessage="1" sqref="B22" xr:uid="{00000000-0002-0000-0100-000001000000}">
      <formula1>"希望する,希望しない"</formula1>
    </dataValidation>
  </dataValidations>
  <printOptions horizontalCentered="1" verticalCentered="1"/>
  <pageMargins left="0.70866141732283472" right="0.70866141732283472" top="0.55118110236220474" bottom="0.51181102362204722" header="0.27559055118110237" footer="0.27559055118110237"/>
  <pageSetup paperSize="9" scale="6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K22"/>
  <sheetViews>
    <sheetView view="pageBreakPreview" topLeftCell="D2" zoomScaleNormal="80" zoomScaleSheetLayoutView="100" workbookViewId="0">
      <selection activeCell="G15" sqref="G15:J19"/>
    </sheetView>
  </sheetViews>
  <sheetFormatPr defaultRowHeight="13.5" x14ac:dyDescent="0.15"/>
  <cols>
    <col min="1" max="1" width="22.5" style="1" customWidth="1"/>
    <col min="2" max="2" width="32.75" style="1" customWidth="1"/>
    <col min="3" max="10" width="15.625" style="1" customWidth="1"/>
    <col min="11" max="11" width="9" style="1"/>
    <col min="12" max="12" width="10.75" style="1" bestFit="1" customWidth="1"/>
    <col min="13" max="16384" width="9" style="1"/>
  </cols>
  <sheetData>
    <row r="1" spans="1:11" x14ac:dyDescent="0.15">
      <c r="A1" s="1" t="s">
        <v>2540</v>
      </c>
    </row>
    <row r="2" spans="1:11" ht="26.25" customHeight="1" x14ac:dyDescent="0.15">
      <c r="A2" s="116" t="s">
        <v>2024</v>
      </c>
      <c r="B2" s="116"/>
      <c r="C2" s="116"/>
      <c r="D2" s="116"/>
      <c r="E2" s="116"/>
      <c r="F2" s="116"/>
      <c r="G2" s="116"/>
      <c r="H2" s="116"/>
      <c r="I2" s="116"/>
      <c r="J2" s="49"/>
    </row>
    <row r="3" spans="1:11" ht="26.25" customHeight="1" x14ac:dyDescent="0.15">
      <c r="A3" s="49"/>
      <c r="B3" s="49"/>
      <c r="C3" s="49"/>
      <c r="D3" s="49"/>
      <c r="E3" s="49"/>
      <c r="F3" s="49"/>
      <c r="G3" s="49"/>
      <c r="H3" s="49"/>
      <c r="I3" s="49"/>
      <c r="J3" s="49"/>
    </row>
    <row r="4" spans="1:11" ht="36.75" customHeight="1" x14ac:dyDescent="0.15">
      <c r="A4" s="50" t="s">
        <v>2025</v>
      </c>
      <c r="B4" s="51">
        <f>'雇用計画書兼履歴書（部局入力用 学生）'!$G$9</f>
        <v>0</v>
      </c>
      <c r="C4" s="2" t="s">
        <v>2026</v>
      </c>
      <c r="D4" s="158">
        <f>'雇用計画書兼履歴書（部局入力用 学生）'!$G$11</f>
        <v>0</v>
      </c>
      <c r="E4" s="158"/>
      <c r="F4" s="52"/>
      <c r="G4" s="52"/>
      <c r="H4" s="52"/>
      <c r="I4" s="52"/>
      <c r="J4" s="52"/>
    </row>
    <row r="5" spans="1:11" ht="45" customHeight="1" x14ac:dyDescent="0.15">
      <c r="A5" s="53" t="s">
        <v>2027</v>
      </c>
      <c r="B5" s="142">
        <f>'雇用計画書兼履歴書（部局入力用 学生）'!$E$11</f>
        <v>0</v>
      </c>
      <c r="C5" s="143"/>
      <c r="D5" s="53" t="s">
        <v>883</v>
      </c>
      <c r="E5" s="142" t="e">
        <f>'雇用計画書兼履歴書（部局入力用 学生）'!$F$9</f>
        <v>#N/A</v>
      </c>
      <c r="F5" s="143"/>
      <c r="G5" s="53" t="s">
        <v>3</v>
      </c>
      <c r="H5" s="159">
        <f>'雇用計画書兼履歴書（部局入力用 学生）'!$B$11</f>
        <v>0</v>
      </c>
      <c r="I5" s="159"/>
      <c r="J5" s="159"/>
    </row>
    <row r="6" spans="1:11" ht="45" customHeight="1" x14ac:dyDescent="0.15">
      <c r="A6" s="140" t="s">
        <v>2029</v>
      </c>
      <c r="B6" s="54" t="s">
        <v>2030</v>
      </c>
      <c r="C6" s="55" t="s">
        <v>2031</v>
      </c>
      <c r="D6" s="55" t="s">
        <v>2032</v>
      </c>
      <c r="E6" s="55" t="s">
        <v>2033</v>
      </c>
      <c r="F6" s="55" t="s">
        <v>2034</v>
      </c>
      <c r="G6" s="55" t="s">
        <v>2035</v>
      </c>
      <c r="H6" s="55" t="s">
        <v>2036</v>
      </c>
      <c r="I6" s="55" t="s">
        <v>2037</v>
      </c>
      <c r="J6" s="55" t="s">
        <v>2038</v>
      </c>
      <c r="K6" s="1" t="s">
        <v>2723</v>
      </c>
    </row>
    <row r="7" spans="1:11" ht="45" customHeight="1" x14ac:dyDescent="0.15">
      <c r="A7" s="140"/>
      <c r="B7" s="48" t="s">
        <v>2039</v>
      </c>
      <c r="C7" s="105">
        <f>C9-C8-C10</f>
        <v>0</v>
      </c>
      <c r="D7" s="105">
        <f t="shared" ref="D7:H7" si="0">D9-D8-D10</f>
        <v>0</v>
      </c>
      <c r="E7" s="105">
        <f t="shared" si="0"/>
        <v>0</v>
      </c>
      <c r="F7" s="105">
        <f t="shared" si="0"/>
        <v>0</v>
      </c>
      <c r="G7" s="105">
        <f t="shared" si="0"/>
        <v>0</v>
      </c>
      <c r="H7" s="105">
        <f t="shared" si="0"/>
        <v>0</v>
      </c>
      <c r="I7" s="105">
        <f>I9-I8-I10</f>
        <v>0</v>
      </c>
      <c r="J7" s="109">
        <f>SUM(C7:I7)</f>
        <v>0</v>
      </c>
      <c r="K7" s="1">
        <f>7-COUNTIF(C8:I8,"")</f>
        <v>0</v>
      </c>
    </row>
    <row r="8" spans="1:11" ht="45" customHeight="1" x14ac:dyDescent="0.15">
      <c r="A8" s="140"/>
      <c r="B8" s="57" t="s">
        <v>2040</v>
      </c>
      <c r="C8" s="106"/>
      <c r="D8" s="106"/>
      <c r="E8" s="106"/>
      <c r="F8" s="106"/>
      <c r="G8" s="106"/>
      <c r="H8" s="106"/>
      <c r="I8" s="106"/>
      <c r="J8" s="110"/>
    </row>
    <row r="9" spans="1:11" ht="45" customHeight="1" x14ac:dyDescent="0.15">
      <c r="A9" s="140"/>
      <c r="B9" s="53" t="s">
        <v>2041</v>
      </c>
      <c r="C9" s="106"/>
      <c r="D9" s="106"/>
      <c r="E9" s="106"/>
      <c r="F9" s="106"/>
      <c r="G9" s="106"/>
      <c r="H9" s="106"/>
      <c r="I9" s="106"/>
      <c r="J9" s="110"/>
    </row>
    <row r="10" spans="1:11" ht="45" customHeight="1" x14ac:dyDescent="0.15">
      <c r="A10" s="140"/>
      <c r="B10" s="48" t="s">
        <v>2042</v>
      </c>
      <c r="C10" s="105">
        <f>C12-C11</f>
        <v>0</v>
      </c>
      <c r="D10" s="105">
        <f t="shared" ref="D10:I10" si="1">D12-D11</f>
        <v>0</v>
      </c>
      <c r="E10" s="105">
        <f t="shared" si="1"/>
        <v>0</v>
      </c>
      <c r="F10" s="105">
        <f t="shared" si="1"/>
        <v>0</v>
      </c>
      <c r="G10" s="105">
        <f t="shared" si="1"/>
        <v>0</v>
      </c>
      <c r="H10" s="105">
        <f t="shared" si="1"/>
        <v>0</v>
      </c>
      <c r="I10" s="105">
        <f t="shared" si="1"/>
        <v>0</v>
      </c>
      <c r="J10" s="109">
        <f>SUM(C10:I10)</f>
        <v>0</v>
      </c>
    </row>
    <row r="11" spans="1:11" ht="45" customHeight="1" x14ac:dyDescent="0.15">
      <c r="A11" s="140"/>
      <c r="B11" s="57" t="s">
        <v>2043</v>
      </c>
      <c r="C11" s="106"/>
      <c r="D11" s="106"/>
      <c r="E11" s="106"/>
      <c r="F11" s="106"/>
      <c r="G11" s="106"/>
      <c r="H11" s="106"/>
      <c r="I11" s="106"/>
      <c r="J11" s="110"/>
    </row>
    <row r="12" spans="1:11" ht="45" customHeight="1" x14ac:dyDescent="0.15">
      <c r="A12" s="140"/>
      <c r="B12" s="53" t="s">
        <v>2044</v>
      </c>
      <c r="C12" s="106"/>
      <c r="D12" s="106"/>
      <c r="E12" s="106"/>
      <c r="F12" s="106"/>
      <c r="G12" s="106"/>
      <c r="H12" s="106"/>
      <c r="I12" s="106"/>
      <c r="J12" s="110"/>
    </row>
    <row r="13" spans="1:11" ht="45" customHeight="1" x14ac:dyDescent="0.15">
      <c r="A13" s="140"/>
      <c r="B13" s="57" t="s">
        <v>2045</v>
      </c>
      <c r="C13" s="107"/>
      <c r="D13" s="107"/>
      <c r="E13" s="107"/>
      <c r="F13" s="107"/>
      <c r="G13" s="107"/>
      <c r="H13" s="107"/>
      <c r="I13" s="107"/>
      <c r="J13" s="108"/>
    </row>
    <row r="14" spans="1:11" ht="45.75" customHeight="1" x14ac:dyDescent="0.15">
      <c r="A14" s="48" t="s">
        <v>2720</v>
      </c>
      <c r="B14" s="160"/>
      <c r="C14" s="161"/>
      <c r="D14" s="161"/>
      <c r="E14" s="161"/>
      <c r="F14" s="161"/>
      <c r="G14" s="161"/>
      <c r="H14" s="161"/>
      <c r="I14" s="161"/>
      <c r="J14" s="162"/>
    </row>
    <row r="15" spans="1:11" ht="20.25" customHeight="1" x14ac:dyDescent="0.15">
      <c r="A15" s="150" t="s">
        <v>1068</v>
      </c>
      <c r="B15" s="153">
        <f>'雇用計画書兼履歴書（部局入力用 学生）'!$C$24</f>
        <v>0</v>
      </c>
      <c r="C15" s="153"/>
      <c r="D15" s="153"/>
      <c r="E15" s="153"/>
      <c r="F15" s="154" t="s">
        <v>2048</v>
      </c>
      <c r="G15" s="157"/>
      <c r="H15" s="157"/>
      <c r="I15" s="157"/>
      <c r="J15" s="157"/>
    </row>
    <row r="16" spans="1:11" ht="20.25" customHeight="1" x14ac:dyDescent="0.15">
      <c r="A16" s="151"/>
      <c r="B16" s="153"/>
      <c r="C16" s="153"/>
      <c r="D16" s="153"/>
      <c r="E16" s="153"/>
      <c r="F16" s="155"/>
      <c r="G16" s="157"/>
      <c r="H16" s="157"/>
      <c r="I16" s="157"/>
      <c r="J16" s="157"/>
    </row>
    <row r="17" spans="1:10" ht="20.25" customHeight="1" x14ac:dyDescent="0.15">
      <c r="A17" s="151"/>
      <c r="B17" s="153"/>
      <c r="C17" s="153"/>
      <c r="D17" s="153"/>
      <c r="E17" s="153"/>
      <c r="F17" s="155"/>
      <c r="G17" s="157"/>
      <c r="H17" s="157"/>
      <c r="I17" s="157"/>
      <c r="J17" s="157"/>
    </row>
    <row r="18" spans="1:10" ht="20.25" customHeight="1" x14ac:dyDescent="0.15">
      <c r="A18" s="151"/>
      <c r="B18" s="153"/>
      <c r="C18" s="153"/>
      <c r="D18" s="153"/>
      <c r="E18" s="153"/>
      <c r="F18" s="155"/>
      <c r="G18" s="157"/>
      <c r="H18" s="157"/>
      <c r="I18" s="157"/>
      <c r="J18" s="157"/>
    </row>
    <row r="19" spans="1:10" ht="21" customHeight="1" x14ac:dyDescent="0.15">
      <c r="A19" s="152"/>
      <c r="B19" s="153"/>
      <c r="C19" s="153"/>
      <c r="D19" s="153"/>
      <c r="E19" s="153"/>
      <c r="F19" s="156"/>
      <c r="G19" s="157"/>
      <c r="H19" s="157"/>
      <c r="I19" s="157"/>
      <c r="J19" s="157"/>
    </row>
    <row r="20" spans="1:10" ht="24" customHeight="1" x14ac:dyDescent="0.15"/>
    <row r="21" spans="1:10" ht="24" customHeight="1" x14ac:dyDescent="0.15"/>
    <row r="22" spans="1:10" ht="24" customHeight="1" x14ac:dyDescent="0.15"/>
  </sheetData>
  <mergeCells count="11">
    <mergeCell ref="A15:A19"/>
    <mergeCell ref="B15:E19"/>
    <mergeCell ref="F15:F19"/>
    <mergeCell ref="G15:J19"/>
    <mergeCell ref="A2:I2"/>
    <mergeCell ref="D4:E4"/>
    <mergeCell ref="B5:C5"/>
    <mergeCell ref="E5:F5"/>
    <mergeCell ref="H5:J5"/>
    <mergeCell ref="A6:A13"/>
    <mergeCell ref="B14:J14"/>
  </mergeCells>
  <phoneticPr fontId="6"/>
  <printOptions horizontalCentered="1" verticalCentered="1"/>
  <pageMargins left="0.70866141732283472" right="0.70866141732283472" top="0.55118110236220474" bottom="0.51181102362204722" header="0.27559055118110237" footer="0.27559055118110237"/>
  <pageSetup paperSize="9" scale="70"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K22"/>
  <sheetViews>
    <sheetView view="pageBreakPreview" topLeftCell="A4" zoomScaleNormal="80" zoomScaleSheetLayoutView="100" workbookViewId="0">
      <selection activeCell="B15" sqref="B15:E19"/>
    </sheetView>
  </sheetViews>
  <sheetFormatPr defaultRowHeight="13.5" x14ac:dyDescent="0.15"/>
  <cols>
    <col min="1" max="1" width="22.5" style="1" customWidth="1"/>
    <col min="2" max="2" width="32.75" style="1" customWidth="1"/>
    <col min="3" max="10" width="15.625" style="1" customWidth="1"/>
    <col min="11" max="11" width="9" style="1"/>
    <col min="12" max="12" width="10.75" style="1" bestFit="1" customWidth="1"/>
    <col min="13" max="16384" width="9" style="1"/>
  </cols>
  <sheetData>
    <row r="2" spans="1:11" ht="26.25" customHeight="1" x14ac:dyDescent="0.15">
      <c r="A2" s="116" t="s">
        <v>2024</v>
      </c>
      <c r="B2" s="116"/>
      <c r="C2" s="116"/>
      <c r="D2" s="116"/>
      <c r="E2" s="116"/>
      <c r="F2" s="116"/>
      <c r="G2" s="116"/>
      <c r="H2" s="116"/>
      <c r="I2" s="116"/>
      <c r="J2" s="49"/>
    </row>
    <row r="3" spans="1:11" ht="26.25" customHeight="1" x14ac:dyDescent="0.15">
      <c r="A3" s="49"/>
      <c r="B3" s="49"/>
      <c r="C3" s="49"/>
      <c r="D3" s="49"/>
      <c r="E3" s="49"/>
      <c r="F3" s="49"/>
      <c r="G3" s="49"/>
      <c r="H3" s="49"/>
      <c r="I3" s="49"/>
      <c r="J3" s="49"/>
    </row>
    <row r="4" spans="1:11" ht="36.75" customHeight="1" x14ac:dyDescent="0.15">
      <c r="A4" s="50" t="s">
        <v>2025</v>
      </c>
      <c r="B4" s="51">
        <v>45393</v>
      </c>
      <c r="C4" s="2" t="s">
        <v>2026</v>
      </c>
      <c r="D4" s="158">
        <v>45499</v>
      </c>
      <c r="E4" s="158"/>
      <c r="F4" s="52"/>
      <c r="G4" s="52"/>
      <c r="H4" s="52"/>
      <c r="I4" s="52"/>
      <c r="J4" s="52"/>
    </row>
    <row r="5" spans="1:11" ht="45" customHeight="1" x14ac:dyDescent="0.15">
      <c r="A5" s="53" t="s">
        <v>2027</v>
      </c>
      <c r="B5" s="142" t="s">
        <v>2028</v>
      </c>
      <c r="C5" s="143"/>
      <c r="D5" s="53" t="s">
        <v>883</v>
      </c>
      <c r="E5" s="142" t="s">
        <v>1528</v>
      </c>
      <c r="F5" s="143"/>
      <c r="G5" s="53" t="s">
        <v>3</v>
      </c>
      <c r="H5" s="159" t="s">
        <v>2284</v>
      </c>
      <c r="I5" s="159"/>
      <c r="J5" s="159"/>
    </row>
    <row r="6" spans="1:11" ht="45" customHeight="1" x14ac:dyDescent="0.15">
      <c r="A6" s="140" t="s">
        <v>2029</v>
      </c>
      <c r="B6" s="54" t="s">
        <v>2030</v>
      </c>
      <c r="C6" s="55" t="s">
        <v>2031</v>
      </c>
      <c r="D6" s="55" t="s">
        <v>2032</v>
      </c>
      <c r="E6" s="55" t="s">
        <v>2033</v>
      </c>
      <c r="F6" s="55" t="s">
        <v>2034</v>
      </c>
      <c r="G6" s="55" t="s">
        <v>2035</v>
      </c>
      <c r="H6" s="55" t="s">
        <v>2036</v>
      </c>
      <c r="I6" s="55" t="s">
        <v>2037</v>
      </c>
      <c r="J6" s="55" t="s">
        <v>2038</v>
      </c>
    </row>
    <row r="7" spans="1:11" ht="45" customHeight="1" x14ac:dyDescent="0.15">
      <c r="A7" s="140"/>
      <c r="B7" s="48" t="s">
        <v>2039</v>
      </c>
      <c r="C7" s="56">
        <f>C9-C8</f>
        <v>6.944444444444442E-2</v>
      </c>
      <c r="D7" s="56">
        <f t="shared" ref="D7:I7" si="0">D9-D8</f>
        <v>0</v>
      </c>
      <c r="E7" s="56">
        <f t="shared" si="0"/>
        <v>0</v>
      </c>
      <c r="F7" s="56">
        <f t="shared" si="0"/>
        <v>6.944444444444442E-2</v>
      </c>
      <c r="G7" s="56">
        <f t="shared" si="0"/>
        <v>0</v>
      </c>
      <c r="H7" s="56">
        <f t="shared" si="0"/>
        <v>0</v>
      </c>
      <c r="I7" s="56">
        <f t="shared" si="0"/>
        <v>0</v>
      </c>
      <c r="J7" s="56">
        <f>SUM(C7:I7)</f>
        <v>0.13888888888888884</v>
      </c>
      <c r="K7" s="1">
        <f>7-COUNTIF(C8:I8,"")</f>
        <v>2</v>
      </c>
    </row>
    <row r="8" spans="1:11" ht="45" customHeight="1" x14ac:dyDescent="0.15">
      <c r="A8" s="140"/>
      <c r="B8" s="57" t="s">
        <v>2040</v>
      </c>
      <c r="C8" s="58">
        <v>0.35416666666666669</v>
      </c>
      <c r="D8" s="58"/>
      <c r="E8" s="59"/>
      <c r="F8" s="60">
        <v>0.54166666666666663</v>
      </c>
      <c r="G8" s="60"/>
      <c r="H8" s="60"/>
      <c r="I8" s="60"/>
      <c r="J8" s="45"/>
    </row>
    <row r="9" spans="1:11" ht="45" customHeight="1" x14ac:dyDescent="0.15">
      <c r="A9" s="140"/>
      <c r="B9" s="53" t="s">
        <v>2041</v>
      </c>
      <c r="C9" s="60">
        <v>0.4236111111111111</v>
      </c>
      <c r="D9" s="61"/>
      <c r="E9" s="60"/>
      <c r="F9" s="60">
        <v>0.61111111111111105</v>
      </c>
      <c r="G9" s="60"/>
      <c r="H9" s="60"/>
      <c r="I9" s="60"/>
      <c r="J9" s="53"/>
    </row>
    <row r="10" spans="1:11" ht="45" customHeight="1" x14ac:dyDescent="0.15">
      <c r="A10" s="140"/>
      <c r="B10" s="48" t="s">
        <v>2042</v>
      </c>
      <c r="C10" s="56">
        <f>C12-C11</f>
        <v>0</v>
      </c>
      <c r="D10" s="56">
        <f t="shared" ref="D10:J10" si="1">D12-D11</f>
        <v>0</v>
      </c>
      <c r="E10" s="56">
        <f t="shared" si="1"/>
        <v>0</v>
      </c>
      <c r="F10" s="56">
        <f t="shared" si="1"/>
        <v>0</v>
      </c>
      <c r="G10" s="56">
        <f t="shared" si="1"/>
        <v>0</v>
      </c>
      <c r="H10" s="56">
        <f t="shared" si="1"/>
        <v>0</v>
      </c>
      <c r="I10" s="56">
        <f t="shared" si="1"/>
        <v>0</v>
      </c>
      <c r="J10" s="56">
        <f t="shared" si="1"/>
        <v>0</v>
      </c>
    </row>
    <row r="11" spans="1:11" ht="45" customHeight="1" x14ac:dyDescent="0.15">
      <c r="A11" s="140"/>
      <c r="B11" s="57" t="s">
        <v>2043</v>
      </c>
      <c r="C11" s="58"/>
      <c r="D11" s="61"/>
      <c r="E11" s="59"/>
      <c r="F11" s="60"/>
      <c r="G11" s="60"/>
      <c r="H11" s="60"/>
      <c r="I11" s="60"/>
      <c r="J11" s="60"/>
    </row>
    <row r="12" spans="1:11" ht="45" customHeight="1" x14ac:dyDescent="0.15">
      <c r="A12" s="140"/>
      <c r="B12" s="53" t="s">
        <v>2044</v>
      </c>
      <c r="C12" s="60"/>
      <c r="D12" s="61"/>
      <c r="E12" s="60"/>
      <c r="F12" s="60"/>
      <c r="G12" s="60"/>
      <c r="H12" s="60"/>
      <c r="I12" s="60"/>
      <c r="J12" s="60"/>
    </row>
    <row r="13" spans="1:11" ht="45" customHeight="1" x14ac:dyDescent="0.15">
      <c r="A13" s="140"/>
      <c r="B13" s="57" t="s">
        <v>2045</v>
      </c>
      <c r="C13" s="63" t="s">
        <v>2046</v>
      </c>
      <c r="D13" s="62"/>
      <c r="E13" s="63"/>
      <c r="F13" s="64" t="s">
        <v>2047</v>
      </c>
      <c r="G13" s="64"/>
      <c r="H13" s="64"/>
      <c r="I13" s="64"/>
      <c r="J13" s="65"/>
    </row>
    <row r="14" spans="1:11" ht="45.75" customHeight="1" x14ac:dyDescent="0.15">
      <c r="A14" s="48" t="s">
        <v>2720</v>
      </c>
      <c r="B14" s="160" t="s">
        <v>2721</v>
      </c>
      <c r="C14" s="161"/>
      <c r="D14" s="161"/>
      <c r="E14" s="161"/>
      <c r="F14" s="161"/>
      <c r="G14" s="161"/>
      <c r="H14" s="161"/>
      <c r="I14" s="161"/>
      <c r="J14" s="162"/>
    </row>
    <row r="15" spans="1:11" ht="20.25" customHeight="1" x14ac:dyDescent="0.15">
      <c r="A15" s="159" t="s">
        <v>1068</v>
      </c>
      <c r="B15" s="163" t="s">
        <v>2282</v>
      </c>
      <c r="C15" s="163"/>
      <c r="D15" s="163"/>
      <c r="E15" s="163"/>
      <c r="F15" s="157" t="s">
        <v>2048</v>
      </c>
      <c r="G15" s="157"/>
      <c r="H15" s="157"/>
      <c r="I15" s="157"/>
      <c r="J15" s="157"/>
    </row>
    <row r="16" spans="1:11" ht="20.25" customHeight="1" x14ac:dyDescent="0.15">
      <c r="A16" s="159"/>
      <c r="B16" s="163"/>
      <c r="C16" s="163"/>
      <c r="D16" s="163"/>
      <c r="E16" s="163"/>
      <c r="F16" s="157"/>
      <c r="G16" s="157"/>
      <c r="H16" s="157"/>
      <c r="I16" s="157"/>
      <c r="J16" s="157"/>
    </row>
    <row r="17" spans="1:10" ht="20.25" customHeight="1" x14ac:dyDescent="0.15">
      <c r="A17" s="159"/>
      <c r="B17" s="163"/>
      <c r="C17" s="163"/>
      <c r="D17" s="163"/>
      <c r="E17" s="163"/>
      <c r="F17" s="157"/>
      <c r="G17" s="157"/>
      <c r="H17" s="157"/>
      <c r="I17" s="157"/>
      <c r="J17" s="157"/>
    </row>
    <row r="18" spans="1:10" ht="20.25" customHeight="1" x14ac:dyDescent="0.15">
      <c r="A18" s="159"/>
      <c r="B18" s="163"/>
      <c r="C18" s="163"/>
      <c r="D18" s="163"/>
      <c r="E18" s="163"/>
      <c r="F18" s="157"/>
      <c r="G18" s="157"/>
      <c r="H18" s="157"/>
      <c r="I18" s="157"/>
      <c r="J18" s="157"/>
    </row>
    <row r="19" spans="1:10" ht="21" customHeight="1" x14ac:dyDescent="0.15">
      <c r="A19" s="159"/>
      <c r="B19" s="163"/>
      <c r="C19" s="163"/>
      <c r="D19" s="163"/>
      <c r="E19" s="163"/>
      <c r="F19" s="157"/>
      <c r="G19" s="157"/>
      <c r="H19" s="157"/>
      <c r="I19" s="157"/>
      <c r="J19" s="157"/>
    </row>
    <row r="20" spans="1:10" ht="24" customHeight="1" x14ac:dyDescent="0.15"/>
    <row r="21" spans="1:10" ht="24" customHeight="1" x14ac:dyDescent="0.15"/>
    <row r="22" spans="1:10" ht="24" customHeight="1" x14ac:dyDescent="0.15"/>
  </sheetData>
  <mergeCells count="11">
    <mergeCell ref="A15:A19"/>
    <mergeCell ref="B15:E19"/>
    <mergeCell ref="F15:F19"/>
    <mergeCell ref="G15:J19"/>
    <mergeCell ref="A2:I2"/>
    <mergeCell ref="D4:E4"/>
    <mergeCell ref="B5:C5"/>
    <mergeCell ref="E5:F5"/>
    <mergeCell ref="H5:J5"/>
    <mergeCell ref="A6:A13"/>
    <mergeCell ref="B14:J14"/>
  </mergeCells>
  <phoneticPr fontId="6"/>
  <printOptions horizontalCentered="1" verticalCentered="1"/>
  <pageMargins left="0.70866141732283472" right="0.70866141732283472" top="0.55118110236220474" bottom="0.51181102362204722" header="0.27559055118110237" footer="0.27559055118110237"/>
  <pageSetup paperSize="9" scale="74" fitToWidth="0"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J27"/>
  <sheetViews>
    <sheetView zoomScaleNormal="100" workbookViewId="0">
      <selection activeCell="D15" sqref="D15"/>
    </sheetView>
  </sheetViews>
  <sheetFormatPr defaultRowHeight="13.5" x14ac:dyDescent="0.15"/>
  <cols>
    <col min="1" max="1" width="7.25" style="1" customWidth="1"/>
    <col min="2" max="2" width="28.25" style="1" bestFit="1" customWidth="1"/>
    <col min="3" max="4" width="20.5" style="1" bestFit="1" customWidth="1"/>
    <col min="5" max="5" width="22.75" style="1" bestFit="1" customWidth="1"/>
    <col min="6" max="7" width="25" style="1" bestFit="1" customWidth="1"/>
    <col min="8" max="8" width="22.75" style="2" bestFit="1" customWidth="1"/>
    <col min="9" max="9" width="20.5" style="2" bestFit="1" customWidth="1"/>
    <col min="10" max="10" width="26.125" style="1" customWidth="1"/>
    <col min="11" max="16384" width="9" style="1"/>
  </cols>
  <sheetData>
    <row r="1" spans="1:10" x14ac:dyDescent="0.15">
      <c r="A1" s="1" t="s">
        <v>5</v>
      </c>
    </row>
    <row r="2" spans="1:10" ht="26.25" customHeight="1" x14ac:dyDescent="0.15">
      <c r="A2" s="116" t="s">
        <v>1072</v>
      </c>
      <c r="B2" s="116"/>
      <c r="C2" s="116"/>
      <c r="D2" s="116"/>
      <c r="E2" s="116"/>
      <c r="F2" s="116"/>
      <c r="G2" s="116"/>
      <c r="H2" s="116"/>
      <c r="I2" s="116"/>
      <c r="J2" s="116"/>
    </row>
    <row r="3" spans="1:10" ht="26.25" customHeight="1" x14ac:dyDescent="0.15">
      <c r="H3" s="1"/>
      <c r="I3" s="3" t="s">
        <v>6</v>
      </c>
      <c r="J3" s="3"/>
    </row>
    <row r="4" spans="1:10" ht="4.5" customHeight="1" thickBot="1" x14ac:dyDescent="0.2"/>
    <row r="5" spans="1:10" ht="24" customHeight="1" thickTop="1" x14ac:dyDescent="0.15">
      <c r="G5" s="6" t="s">
        <v>2260</v>
      </c>
      <c r="H5" s="86" t="s">
        <v>1013</v>
      </c>
      <c r="I5" s="86" t="s">
        <v>2261</v>
      </c>
      <c r="J5" s="7" t="s">
        <v>1014</v>
      </c>
    </row>
    <row r="6" spans="1:10" ht="24" customHeight="1" thickBot="1" x14ac:dyDescent="0.2">
      <c r="F6" s="73"/>
      <c r="G6" s="11" t="str">
        <f>VLOOKUP($H$6,【編集NG】人事項目データ!$CP:$CQ,2,0)</f>
        <v>01</v>
      </c>
      <c r="H6" s="72" t="str">
        <f>'雇用計画書兼履歴書（部局入力用 学生）'!F6</f>
        <v>雇用</v>
      </c>
      <c r="I6" s="72" t="e">
        <f>VLOOKUP($J$6,【編集NG】人事項目データ!$CS:$CT,2,0)</f>
        <v>#N/A</v>
      </c>
      <c r="J6" s="12">
        <f>'雇用計画書兼履歴書（部局入力用 学生）'!G6</f>
        <v>0</v>
      </c>
    </row>
    <row r="7" spans="1:10" ht="24" customHeight="1" thickTop="1" thickBot="1" x14ac:dyDescent="0.2">
      <c r="A7" s="157" t="s">
        <v>4</v>
      </c>
      <c r="B7" s="174" t="s">
        <v>901</v>
      </c>
      <c r="C7" s="175"/>
      <c r="D7" s="187" t="s">
        <v>902</v>
      </c>
      <c r="E7" s="188"/>
      <c r="F7" s="170" t="s">
        <v>2050</v>
      </c>
      <c r="G7" s="171"/>
      <c r="H7" s="172"/>
      <c r="I7" s="172"/>
      <c r="J7" s="173"/>
    </row>
    <row r="8" spans="1:10" ht="24" customHeight="1" thickTop="1" x14ac:dyDescent="0.15">
      <c r="A8" s="186"/>
      <c r="B8" s="83" t="s">
        <v>9</v>
      </c>
      <c r="C8" s="77"/>
      <c r="D8" s="25" t="s">
        <v>2014</v>
      </c>
      <c r="E8" s="17" t="s">
        <v>2015</v>
      </c>
      <c r="F8" s="23" t="s">
        <v>2051</v>
      </c>
      <c r="G8" s="23" t="s">
        <v>12</v>
      </c>
      <c r="H8" s="69" t="s">
        <v>2057</v>
      </c>
      <c r="I8" s="69" t="s">
        <v>883</v>
      </c>
      <c r="J8" s="7" t="s">
        <v>2016</v>
      </c>
    </row>
    <row r="9" spans="1:10" ht="24" customHeight="1" x14ac:dyDescent="0.15">
      <c r="A9" s="186"/>
      <c r="B9" s="26" t="str">
        <f>'雇用計画書兼履歴書（部局入力用 学生）'!B9&amp;""</f>
        <v/>
      </c>
      <c r="C9" s="84"/>
      <c r="D9" s="66" t="str">
        <f>ASC('雇用計画書兼履歴書（部局入力用 学生）'!C9)&amp;""</f>
        <v/>
      </c>
      <c r="E9" s="66" t="str">
        <f>'雇用計画書兼履歴書（部局入力用 学生）'!D9&amp;""</f>
        <v/>
      </c>
      <c r="F9" s="66" t="e">
        <f>VLOOKUP($G$9,【編集NG】人事項目データ!$S:$V,2,0)</f>
        <v>#N/A</v>
      </c>
      <c r="G9" s="66" t="str">
        <f>'雇用計画書兼履歴書（部局入力用 学生）'!E9&amp;""</f>
        <v/>
      </c>
      <c r="H9" s="66" t="e">
        <f>VLOOKUP($I$9,【編集NG】人事項目データ!$AY:$BB,2,FALSE)</f>
        <v>#N/A</v>
      </c>
      <c r="I9" s="66" t="e">
        <f>'雇用計画書兼履歴書（部局入力用 学生）'!F9&amp;""</f>
        <v>#N/A</v>
      </c>
      <c r="J9" s="24">
        <f>'雇用計画書兼履歴書（部局入力用 学生）'!G9</f>
        <v>0</v>
      </c>
    </row>
    <row r="10" spans="1:10" ht="24" customHeight="1" x14ac:dyDescent="0.15">
      <c r="A10" s="186"/>
      <c r="B10" s="9" t="s">
        <v>3</v>
      </c>
      <c r="C10" s="78"/>
      <c r="D10" s="17" t="s">
        <v>1535</v>
      </c>
      <c r="E10" s="67" t="s">
        <v>0</v>
      </c>
      <c r="F10" s="67" t="s">
        <v>2052</v>
      </c>
      <c r="G10" s="67" t="s">
        <v>418</v>
      </c>
      <c r="H10" s="67" t="s">
        <v>2058</v>
      </c>
      <c r="I10" s="67" t="s">
        <v>899</v>
      </c>
      <c r="J10" s="10" t="s">
        <v>2017</v>
      </c>
    </row>
    <row r="11" spans="1:10" ht="24" customHeight="1" x14ac:dyDescent="0.15">
      <c r="A11" s="186"/>
      <c r="B11" s="8" t="str">
        <f>'雇用計画書兼履歴書（部局入力用 学生）'!B11&amp;""</f>
        <v/>
      </c>
      <c r="C11" s="79"/>
      <c r="D11" s="66" t="str">
        <f>ASC('雇用計画書兼履歴書（部局入力用 学生）'!C11)&amp;""</f>
        <v/>
      </c>
      <c r="E11" s="66" t="e">
        <f>'雇用計画書兼履歴書（部局入力用 学生）'!D11&amp;""</f>
        <v>#N/A</v>
      </c>
      <c r="F11" s="66" t="e">
        <f>VLOOKUP($G$11,【編集NG】人事項目データ!$Y:$Z,2,0)</f>
        <v>#N/A</v>
      </c>
      <c r="G11" s="66" t="str">
        <f>'雇用計画書兼履歴書（部局入力用 学生）'!E11&amp;""</f>
        <v/>
      </c>
      <c r="H11" s="66" t="str">
        <f>VLOOKUP($I$11,【編集NG】人事項目データ!$BS$4:$BT$4,2,FALSE)</f>
        <v>17</v>
      </c>
      <c r="I11" s="66" t="str">
        <f>'雇用計画書兼履歴書（部局入力用 学生）'!F11</f>
        <v>非常勤職員</v>
      </c>
      <c r="J11" s="24">
        <f>'雇用計画書兼履歴書（部局入力用 学生）'!G11</f>
        <v>0</v>
      </c>
    </row>
    <row r="12" spans="1:10" ht="24" customHeight="1" x14ac:dyDescent="0.15">
      <c r="A12" s="186"/>
      <c r="B12" s="9" t="s">
        <v>10</v>
      </c>
      <c r="C12" s="80"/>
      <c r="D12" s="67" t="s">
        <v>1536</v>
      </c>
      <c r="E12" s="67" t="s">
        <v>2</v>
      </c>
      <c r="F12" s="67" t="s">
        <v>2055</v>
      </c>
      <c r="G12" s="67" t="s">
        <v>441</v>
      </c>
      <c r="H12" s="180" t="s">
        <v>420</v>
      </c>
      <c r="I12" s="181"/>
      <c r="J12" s="182"/>
    </row>
    <row r="13" spans="1:10" ht="24" customHeight="1" x14ac:dyDescent="0.15">
      <c r="A13" s="186"/>
      <c r="B13" s="8" t="str">
        <f>ASC('雇用計画書兼履歴書（部局入力用 学生）'!B13&amp;"")</f>
        <v/>
      </c>
      <c r="C13" s="84"/>
      <c r="D13" s="66" t="str">
        <f>ASC('雇用計画書兼履歴書（部局入力用 学生）'!C13)&amp;""</f>
        <v/>
      </c>
      <c r="E13" s="66" t="e">
        <f>'雇用計画書兼履歴書（部局入力用 学生）'!D13&amp;""</f>
        <v>#N/A</v>
      </c>
      <c r="F13" s="66" t="e">
        <f>VLOOKUP($G$13,【編集NG】人事項目データ!$AJ:$AK,2,0)</f>
        <v>#N/A</v>
      </c>
      <c r="G13" s="66" t="str">
        <f>'雇用計画書兼履歴書（部局入力用 学生）'!E13&amp;""</f>
        <v/>
      </c>
      <c r="H13" s="183" t="str">
        <f>'雇用計画書兼履歴書（部局入力用 学生）'!F14&amp;""</f>
        <v/>
      </c>
      <c r="I13" s="184"/>
      <c r="J13" s="185"/>
    </row>
    <row r="14" spans="1:10" ht="24" customHeight="1" x14ac:dyDescent="0.15">
      <c r="A14" s="186"/>
      <c r="B14" s="9" t="s">
        <v>903</v>
      </c>
      <c r="C14" s="80"/>
      <c r="D14" s="67" t="s">
        <v>1537</v>
      </c>
      <c r="E14" s="67" t="s">
        <v>1</v>
      </c>
      <c r="F14" s="67" t="s">
        <v>2056</v>
      </c>
      <c r="G14" s="67" t="s">
        <v>2049</v>
      </c>
      <c r="H14" s="67" t="s">
        <v>2527</v>
      </c>
      <c r="I14" s="87" t="s">
        <v>2262</v>
      </c>
      <c r="J14" s="10" t="s">
        <v>7</v>
      </c>
    </row>
    <row r="15" spans="1:10" ht="24" customHeight="1" x14ac:dyDescent="0.15">
      <c r="A15" s="186"/>
      <c r="B15" s="70" t="str">
        <f>IF('雇用計画書兼履歴書（部局入力用 学生）'!B15="","",TEXT('雇用計画書兼履歴書（部局入力用 学生）'!B15,"yyyy/mm/dd"))</f>
        <v/>
      </c>
      <c r="C15" s="81"/>
      <c r="D15" s="66" t="str">
        <f>ASC('雇用計画書兼履歴書（部局入力用 学生）'!C15)&amp;""</f>
        <v/>
      </c>
      <c r="E15" s="66" t="e">
        <f>'雇用計画書兼履歴書（部局入力用 学生）'!D15&amp;""</f>
        <v>#N/A</v>
      </c>
      <c r="F15" s="66" t="e">
        <f>VLOOKUP($G$15,【編集NG】人事項目データ!$AO:$AP,2,0)</f>
        <v>#N/A</v>
      </c>
      <c r="G15" s="66" t="str">
        <f>'雇用計画書兼履歴書（部局入力用 学生）'!E15&amp;""</f>
        <v/>
      </c>
      <c r="H15" s="16" t="e">
        <f>VLOOKUP($H$13,【編集NG】人事項目データ!$DF:$DG,2,0)</f>
        <v>#N/A</v>
      </c>
      <c r="I15" s="66" t="str">
        <f>VLOOKUP($J$15,【編集NG】人事項目データ!$CE$4:$CF$9,2,0)</f>
        <v>9</v>
      </c>
      <c r="J15" s="24" t="str">
        <f>'雇用計画書兼履歴書（部局入力用 学生）'!F19</f>
        <v>無</v>
      </c>
    </row>
    <row r="16" spans="1:10" ht="24" customHeight="1" x14ac:dyDescent="0.15">
      <c r="A16" s="186"/>
      <c r="B16" s="9" t="s">
        <v>2053</v>
      </c>
      <c r="C16" s="67" t="s">
        <v>2285</v>
      </c>
      <c r="D16" s="67" t="s">
        <v>1597</v>
      </c>
      <c r="E16" s="67" t="s">
        <v>1539</v>
      </c>
      <c r="F16" s="197" t="s">
        <v>2288</v>
      </c>
      <c r="G16" s="198"/>
      <c r="H16" s="67" t="s">
        <v>2258</v>
      </c>
      <c r="I16" s="67" t="s">
        <v>421</v>
      </c>
      <c r="J16" s="10" t="s">
        <v>422</v>
      </c>
    </row>
    <row r="17" spans="1:10" ht="24" customHeight="1" x14ac:dyDescent="0.15">
      <c r="A17" s="186"/>
      <c r="B17" s="8" t="e">
        <f>VLOOKUP($C$17,【編集NG】人事項目データ!$DC:$DD,2,0)</f>
        <v>#N/A</v>
      </c>
      <c r="C17" s="66" t="str">
        <f>'雇用計画書兼履歴書（部局入力用 学生）'!B17&amp;""</f>
        <v/>
      </c>
      <c r="D17" s="66" t="str">
        <f>IF('雇用計画書兼履歴書（部局入力用 学生）'!C17="","cl",'雇用計画書兼履歴書（部局入力用 学生）'!$C$17)</f>
        <v>cl</v>
      </c>
      <c r="E17" s="66" t="str">
        <f>'雇用計画書兼履歴書（部局入力用 学生）'!D17&amp;""</f>
        <v/>
      </c>
      <c r="F17" s="199"/>
      <c r="G17" s="200"/>
      <c r="H17" s="15" t="e">
        <f>VLOOKUP($I$17,【編集NG】人事項目データ!$CK$4:$CL$10,2,0)</f>
        <v>#N/A</v>
      </c>
      <c r="I17" s="66">
        <f>'雇用計画書兼履歴書（部局入力用 学生）'!F17</f>
        <v>0</v>
      </c>
      <c r="J17" s="95">
        <f>'雇用計画書兼履歴書（部局入力用 学生）'!G17</f>
        <v>0</v>
      </c>
    </row>
    <row r="18" spans="1:10" ht="24" customHeight="1" x14ac:dyDescent="0.15">
      <c r="A18" s="186"/>
      <c r="B18" s="9" t="s">
        <v>2287</v>
      </c>
      <c r="C18" s="68" t="s">
        <v>2286</v>
      </c>
      <c r="D18" s="180" t="s">
        <v>2020</v>
      </c>
      <c r="E18" s="189"/>
      <c r="F18" s="201" t="str">
        <f>'雇用計画書兼履歴書（部局入力用 学生）'!E18&amp;""</f>
        <v/>
      </c>
      <c r="G18" s="202"/>
      <c r="H18" s="192"/>
      <c r="I18" s="192"/>
      <c r="J18" s="193"/>
    </row>
    <row r="19" spans="1:10" ht="24" customHeight="1" thickBot="1" x14ac:dyDescent="0.2">
      <c r="A19" s="186"/>
      <c r="B19" s="11" t="e">
        <f>VLOOKUP($C$19,【編集NG】人事項目データ!$A:$B,2,0)</f>
        <v>#N/A</v>
      </c>
      <c r="C19" s="76" t="str">
        <f>'雇用計画書兼履歴書（部局入力用 学生）'!B19&amp;""</f>
        <v/>
      </c>
      <c r="D19" s="190" t="str">
        <f>'雇用計画書兼履歴書（部局入力用 学生）'!C19&amp;""</f>
        <v/>
      </c>
      <c r="E19" s="191"/>
      <c r="F19" s="203"/>
      <c r="G19" s="204"/>
      <c r="H19" s="194"/>
      <c r="I19" s="195"/>
      <c r="J19" s="196"/>
    </row>
    <row r="20" spans="1:10" ht="24" customHeight="1" thickTop="1" x14ac:dyDescent="0.15">
      <c r="A20" s="74"/>
      <c r="B20" s="82"/>
      <c r="C20" s="74"/>
      <c r="D20" s="75"/>
      <c r="E20" s="75"/>
      <c r="F20" s="74"/>
      <c r="G20" s="74"/>
      <c r="H20" s="43"/>
      <c r="I20" s="43"/>
      <c r="J20" s="43"/>
    </row>
    <row r="21" spans="1:10" ht="24" customHeight="1" x14ac:dyDescent="0.15">
      <c r="A21" s="157" t="s">
        <v>2054</v>
      </c>
      <c r="B21" s="66" t="s">
        <v>2263</v>
      </c>
      <c r="C21" s="66" t="s">
        <v>2266</v>
      </c>
      <c r="D21" s="16" t="s">
        <v>2267</v>
      </c>
      <c r="E21" s="16" t="s">
        <v>2271</v>
      </c>
      <c r="F21" s="66" t="s">
        <v>977</v>
      </c>
      <c r="G21" s="66" t="s">
        <v>2532</v>
      </c>
      <c r="H21" s="5" t="s">
        <v>2533</v>
      </c>
      <c r="I21" s="5" t="s">
        <v>2535</v>
      </c>
      <c r="J21" s="5" t="s">
        <v>2536</v>
      </c>
    </row>
    <row r="22" spans="1:10" ht="24" customHeight="1" x14ac:dyDescent="0.15">
      <c r="A22" s="157"/>
      <c r="B22" s="66" t="e">
        <f>VLOOKUP($I$6,【編集NG】人事項目データ!$CW$2:$CX$3,2,0)</f>
        <v>#N/A</v>
      </c>
      <c r="C22" s="98" t="s">
        <v>2531</v>
      </c>
      <c r="D22" s="66" t="str">
        <f>IF($D$9="5A01","5A01",IF($D$9="3A01","6A21",$D$9))</f>
        <v/>
      </c>
      <c r="E22" s="66" t="str">
        <f>IF($J$17&gt;=3000,"二法適用（非）確認","7")</f>
        <v>7</v>
      </c>
      <c r="F22" s="98" t="s">
        <v>2530</v>
      </c>
      <c r="G22" s="66" t="str">
        <f>VLOOKUP($H$22,【編集NG】人事項目データ!$BE$4:$BF$5,2,0)</f>
        <v>9800</v>
      </c>
      <c r="H22" s="102" t="s">
        <v>2534</v>
      </c>
      <c r="I22" s="102" t="str">
        <f>VLOOKUP($J$22,【編集NG】人事項目データ!$BM$5:$BN$6,2,0)</f>
        <v>13</v>
      </c>
      <c r="J22" s="102" t="s">
        <v>2537</v>
      </c>
    </row>
    <row r="23" spans="1:10" ht="14.25" thickBot="1" x14ac:dyDescent="0.2">
      <c r="B23" s="71"/>
      <c r="F23" s="71"/>
    </row>
    <row r="24" spans="1:10" ht="27" customHeight="1" thickTop="1" x14ac:dyDescent="0.15">
      <c r="A24" s="176" t="s">
        <v>1070</v>
      </c>
      <c r="B24" s="177" t="s">
        <v>1065</v>
      </c>
      <c r="C24" s="166"/>
      <c r="D24" s="164" t="s">
        <v>1064</v>
      </c>
      <c r="E24" s="165"/>
      <c r="F24" s="166"/>
      <c r="G24" s="164" t="s">
        <v>1066</v>
      </c>
      <c r="H24" s="165"/>
      <c r="I24" s="166"/>
      <c r="J24" s="7" t="s">
        <v>1067</v>
      </c>
    </row>
    <row r="25" spans="1:10" ht="27" customHeight="1" thickBot="1" x14ac:dyDescent="0.2">
      <c r="A25" s="176"/>
      <c r="B25" s="178">
        <f>'雇用計画書兼履歴書（部局入力用 学生）'!B22</f>
        <v>0</v>
      </c>
      <c r="C25" s="179"/>
      <c r="D25" s="167" t="str">
        <f>'雇用計画書兼履歴書（部局入力用 学生）'!C22&amp;""</f>
        <v/>
      </c>
      <c r="E25" s="168"/>
      <c r="F25" s="169"/>
      <c r="G25" s="167" t="str">
        <f>'雇用計画書兼履歴書（部局入力用 学生）'!E22&amp;""</f>
        <v/>
      </c>
      <c r="H25" s="168"/>
      <c r="I25" s="169"/>
      <c r="J25" s="31" t="str">
        <f>IF('雇用計画書兼履歴書（部局入力用 学生）'!G22="","",'雇用計画書兼履歴書（部局入力用 学生）'!G22)</f>
        <v/>
      </c>
    </row>
    <row r="26" spans="1:10" ht="14.25" thickTop="1" x14ac:dyDescent="0.15"/>
    <row r="27" spans="1:10" x14ac:dyDescent="0.15">
      <c r="H27" s="1"/>
      <c r="I27" s="1"/>
    </row>
  </sheetData>
  <sheetProtection algorithmName="SHA-512" hashValue="mT5lIrs9K5ujKCkhaJ8KTDU8OA+nv1etRUTh8SXo3xM9cEfhsg2JGADXAr787+h5vq04d+9fxlaGZHsy7+RNiw==" saltValue="KhlwrY2RCT6kyjxqkqGeaA==" spinCount="100000" sheet="1" objects="1" scenarios="1"/>
  <mergeCells count="21">
    <mergeCell ref="A2:J2"/>
    <mergeCell ref="A7:A19"/>
    <mergeCell ref="D7:E7"/>
    <mergeCell ref="D18:E18"/>
    <mergeCell ref="D19:E19"/>
    <mergeCell ref="H18:J18"/>
    <mergeCell ref="H19:J19"/>
    <mergeCell ref="F16:G17"/>
    <mergeCell ref="F18:G19"/>
    <mergeCell ref="G24:I24"/>
    <mergeCell ref="G25:I25"/>
    <mergeCell ref="F7:J7"/>
    <mergeCell ref="B7:C7"/>
    <mergeCell ref="A21:A22"/>
    <mergeCell ref="A24:A25"/>
    <mergeCell ref="B24:C24"/>
    <mergeCell ref="B25:C25"/>
    <mergeCell ref="D24:F24"/>
    <mergeCell ref="D25:F25"/>
    <mergeCell ref="H12:J12"/>
    <mergeCell ref="H13:J13"/>
  </mergeCells>
  <phoneticPr fontId="6"/>
  <conditionalFormatting sqref="B25">
    <cfRule type="containsText" dxfId="1" priority="3" operator="containsText" text="希望する">
      <formula>NOT(ISERROR(SEARCH("希望する",B25)))</formula>
    </cfRule>
  </conditionalFormatting>
  <conditionalFormatting sqref="F18:G19">
    <cfRule type="containsText" dxfId="0" priority="2" operator="containsText" text="希望する">
      <formula>NOT(ISERROR(SEARCH("希望する",F18)))</formula>
    </cfRule>
  </conditionalFormatting>
  <printOptions horizontalCentered="1" verticalCentered="1"/>
  <pageMargins left="0.70866141732283472" right="0.70866141732283472" top="0.55118110236220474" bottom="0.51181102362204722" header="0.27559055118110237" footer="0.27559055118110237"/>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I499"/>
  <sheetViews>
    <sheetView zoomScale="70" zoomScaleNormal="70" workbookViewId="0">
      <selection activeCell="DG7" sqref="DG7"/>
    </sheetView>
  </sheetViews>
  <sheetFormatPr defaultRowHeight="13.5" x14ac:dyDescent="0.15"/>
  <cols>
    <col min="1" max="1" width="30.875" bestFit="1" customWidth="1"/>
    <col min="2" max="2" width="10.125" style="19" bestFit="1" customWidth="1"/>
    <col min="4" max="4" width="11.625" style="19" bestFit="1" customWidth="1"/>
    <col min="5" max="6" width="11.625" style="30" bestFit="1" customWidth="1"/>
    <col min="7" max="7" width="41.375" bestFit="1" customWidth="1"/>
    <col min="8" max="8" width="11.625" bestFit="1" customWidth="1"/>
    <col min="9" max="9" width="10.125" style="19" bestFit="1" customWidth="1"/>
    <col min="10" max="10" width="9.5" style="30" bestFit="1" customWidth="1"/>
    <col min="11" max="11" width="11.625" style="30" bestFit="1" customWidth="1"/>
    <col min="12" max="12" width="26" bestFit="1" customWidth="1"/>
    <col min="14" max="14" width="10.125" style="19" bestFit="1" customWidth="1"/>
    <col min="15" max="15" width="10.5" style="30" bestFit="1" customWidth="1"/>
    <col min="16" max="16" width="11.625" style="30" bestFit="1" customWidth="1"/>
    <col min="17" max="17" width="38.875" bestFit="1" customWidth="1"/>
    <col min="19" max="19" width="32.25" bestFit="1" customWidth="1"/>
    <col min="20" max="20" width="12.25" style="19" bestFit="1" customWidth="1"/>
    <col min="21" max="21" width="9.5" style="30" bestFit="1" customWidth="1"/>
    <col min="22" max="22" width="11.625" style="30" bestFit="1" customWidth="1"/>
    <col min="24" max="24" width="7.125" style="19" bestFit="1" customWidth="1"/>
    <col min="25" max="25" width="23.5" style="19" bestFit="1" customWidth="1"/>
    <col min="26" max="26" width="15.125" style="19" bestFit="1" customWidth="1"/>
    <col min="27" max="27" width="13" style="19" bestFit="1" customWidth="1"/>
    <col min="28" max="28" width="23.5" style="19" bestFit="1" customWidth="1"/>
    <col min="29" max="29" width="40.125" style="19" bestFit="1" customWidth="1"/>
    <col min="31" max="31" width="39.375" customWidth="1"/>
    <col min="32" max="32" width="15.875" style="19" bestFit="1" customWidth="1"/>
    <col min="33" max="34" width="11.625" style="30" bestFit="1" customWidth="1"/>
    <col min="36" max="36" width="41.75" bestFit="1" customWidth="1"/>
    <col min="37" max="37" width="15.5" style="19" bestFit="1" customWidth="1"/>
    <col min="38" max="39" width="11.625" style="30" bestFit="1" customWidth="1"/>
    <col min="40" max="40" width="11.625" style="30" customWidth="1"/>
    <col min="41" max="41" width="37.25" style="30" bestFit="1" customWidth="1"/>
    <col min="42" max="42" width="18.5" style="19" bestFit="1" customWidth="1"/>
    <col min="43" max="43" width="11.625" style="30" bestFit="1" customWidth="1"/>
    <col min="44" max="44" width="11.625" style="30" customWidth="1"/>
    <col min="46" max="46" width="39.625" bestFit="1" customWidth="1"/>
    <col min="47" max="47" width="18" style="19" bestFit="1" customWidth="1"/>
    <col min="48" max="48" width="9.5" style="30" bestFit="1" customWidth="1"/>
    <col min="49" max="49" width="11.625" style="30" bestFit="1" customWidth="1"/>
    <col min="51" max="51" width="21.375" bestFit="1" customWidth="1"/>
    <col min="52" max="52" width="10.125" style="19" bestFit="1" customWidth="1"/>
    <col min="53" max="53" width="9.5" style="30" bestFit="1" customWidth="1"/>
    <col min="54" max="54" width="11.625" style="30" bestFit="1" customWidth="1"/>
    <col min="56" max="56" width="52.75" bestFit="1" customWidth="1"/>
    <col min="57" max="57" width="52.75" customWidth="1"/>
    <col min="58" max="58" width="10.125" style="19" bestFit="1" customWidth="1"/>
    <col min="59" max="60" width="11.625" style="30" bestFit="1" customWidth="1"/>
    <col min="61" max="61" width="14" style="19" customWidth="1"/>
    <col min="62" max="62" width="13.375" style="19" bestFit="1" customWidth="1"/>
    <col min="64" max="64" width="8.875" bestFit="1" customWidth="1"/>
    <col min="65" max="65" width="20.25" bestFit="1" customWidth="1"/>
    <col min="66" max="66" width="5.625" bestFit="1" customWidth="1"/>
    <col min="67" max="68" width="10.125" bestFit="1" customWidth="1"/>
    <col min="70" max="70" width="8.875" bestFit="1" customWidth="1"/>
    <col min="71" max="71" width="18.375" bestFit="1" customWidth="1"/>
    <col min="72" max="72" width="5.625" bestFit="1" customWidth="1"/>
    <col min="73" max="74" width="10.125" bestFit="1" customWidth="1"/>
    <col min="76" max="76" width="8.875" bestFit="1" customWidth="1"/>
    <col min="77" max="77" width="18.5" bestFit="1" customWidth="1"/>
    <col min="78" max="78" width="5.625" bestFit="1" customWidth="1"/>
    <col min="79" max="80" width="10.125" bestFit="1" customWidth="1"/>
    <col min="82" max="82" width="8.875" bestFit="1" customWidth="1"/>
    <col min="83" max="83" width="13.375" bestFit="1" customWidth="1"/>
    <col min="84" max="84" width="5.625" bestFit="1" customWidth="1"/>
    <col min="85" max="86" width="10.125" bestFit="1" customWidth="1"/>
    <col min="97" max="97" width="19.625" bestFit="1" customWidth="1"/>
    <col min="101" max="101" width="9" style="19"/>
    <col min="104" max="104" width="14.75" bestFit="1" customWidth="1"/>
    <col min="105" max="105" width="3" bestFit="1" customWidth="1"/>
    <col min="110" max="110" width="41.75" bestFit="1" customWidth="1"/>
    <col min="113" max="113" width="17.75" bestFit="1" customWidth="1"/>
  </cols>
  <sheetData>
    <row r="1" spans="1:113" x14ac:dyDescent="0.15">
      <c r="A1" s="206" t="s">
        <v>1558</v>
      </c>
      <c r="B1" s="207"/>
      <c r="D1" s="205" t="s">
        <v>323</v>
      </c>
      <c r="E1" s="205"/>
      <c r="F1" s="205"/>
      <c r="G1" s="205"/>
      <c r="I1" s="205" t="s">
        <v>334</v>
      </c>
      <c r="J1" s="205"/>
      <c r="K1" s="205"/>
      <c r="L1" s="205"/>
      <c r="N1" s="205" t="s">
        <v>417</v>
      </c>
      <c r="O1" s="205"/>
      <c r="P1" s="205"/>
      <c r="Q1" s="205"/>
      <c r="S1" s="205" t="s">
        <v>976</v>
      </c>
      <c r="T1" s="205"/>
      <c r="U1" s="205"/>
      <c r="V1" s="205"/>
      <c r="X1" s="27" t="s">
        <v>979</v>
      </c>
      <c r="Y1" s="27" t="s">
        <v>984</v>
      </c>
      <c r="Z1" s="27" t="s">
        <v>980</v>
      </c>
      <c r="AA1" s="27" t="s">
        <v>981</v>
      </c>
      <c r="AB1" s="27" t="s">
        <v>982</v>
      </c>
      <c r="AC1" s="27" t="s">
        <v>983</v>
      </c>
      <c r="AE1" s="205" t="s">
        <v>978</v>
      </c>
      <c r="AF1" s="205"/>
      <c r="AG1" s="205"/>
      <c r="AH1" s="205"/>
      <c r="AJ1" s="205" t="s">
        <v>874</v>
      </c>
      <c r="AK1" s="205"/>
      <c r="AL1" s="205"/>
      <c r="AM1" s="205"/>
      <c r="AN1" s="85"/>
      <c r="AO1" s="205" t="s">
        <v>2086</v>
      </c>
      <c r="AP1" s="205"/>
      <c r="AQ1" s="205"/>
      <c r="AR1" s="205"/>
      <c r="AT1" s="205" t="s">
        <v>880</v>
      </c>
      <c r="AU1" s="205"/>
      <c r="AV1" s="205"/>
      <c r="AW1" s="205"/>
      <c r="AY1" s="205" t="s">
        <v>887</v>
      </c>
      <c r="AZ1" s="205"/>
      <c r="BA1" s="205"/>
      <c r="BB1" s="205"/>
      <c r="BD1" s="205" t="s">
        <v>898</v>
      </c>
      <c r="BE1" s="205"/>
      <c r="BF1" s="205"/>
      <c r="BG1" s="205"/>
      <c r="BH1" s="205"/>
      <c r="BI1" s="205"/>
      <c r="BJ1" s="205"/>
      <c r="BL1" s="205" t="s">
        <v>953</v>
      </c>
      <c r="BM1" s="205"/>
      <c r="BN1" s="205"/>
      <c r="BO1" s="205"/>
      <c r="BP1" s="205"/>
      <c r="BR1" s="205" t="s">
        <v>956</v>
      </c>
      <c r="BS1" s="205"/>
      <c r="BT1" s="205"/>
      <c r="BU1" s="205"/>
      <c r="BV1" s="205"/>
      <c r="BX1" s="205" t="s">
        <v>961</v>
      </c>
      <c r="BY1" s="205"/>
      <c r="BZ1" s="205"/>
      <c r="CA1" s="205"/>
      <c r="CB1" s="205"/>
      <c r="CD1" s="205" t="s">
        <v>968</v>
      </c>
      <c r="CE1" s="205"/>
      <c r="CF1" s="205"/>
      <c r="CG1" s="205"/>
      <c r="CH1" s="205"/>
      <c r="CJ1" s="205" t="s">
        <v>1016</v>
      </c>
      <c r="CK1" s="205"/>
      <c r="CL1" s="205"/>
      <c r="CM1" s="205"/>
      <c r="CN1" s="205"/>
      <c r="CP1" s="206" t="s">
        <v>1033</v>
      </c>
      <c r="CQ1" s="207"/>
      <c r="CS1" s="205" t="s">
        <v>1034</v>
      </c>
      <c r="CT1" s="205"/>
      <c r="CV1" s="206" t="s">
        <v>2008</v>
      </c>
      <c r="CW1" s="208"/>
      <c r="CX1" s="207"/>
      <c r="CZ1" s="205" t="s">
        <v>1085</v>
      </c>
      <c r="DA1" s="205"/>
      <c r="DC1" s="206" t="s">
        <v>2003</v>
      </c>
      <c r="DD1" s="207"/>
      <c r="DF1" s="209" t="s">
        <v>2526</v>
      </c>
      <c r="DG1" s="210"/>
      <c r="DH1" s="210"/>
      <c r="DI1" s="210"/>
    </row>
    <row r="2" spans="1:113" x14ac:dyDescent="0.15">
      <c r="A2" s="28" t="s">
        <v>14</v>
      </c>
      <c r="B2" s="27" t="s">
        <v>1556</v>
      </c>
      <c r="D2" s="27" t="s">
        <v>214</v>
      </c>
      <c r="E2" s="29" t="s">
        <v>215</v>
      </c>
      <c r="F2" s="29" t="s">
        <v>216</v>
      </c>
      <c r="G2" s="28" t="s">
        <v>217</v>
      </c>
      <c r="I2" s="27" t="s">
        <v>324</v>
      </c>
      <c r="J2" s="29" t="s">
        <v>215</v>
      </c>
      <c r="K2" s="29" t="s">
        <v>216</v>
      </c>
      <c r="L2" s="28" t="s">
        <v>325</v>
      </c>
      <c r="N2" s="27" t="s">
        <v>336</v>
      </c>
      <c r="O2" s="29" t="s">
        <v>215</v>
      </c>
      <c r="P2" s="29" t="s">
        <v>216</v>
      </c>
      <c r="Q2" s="28" t="s">
        <v>337</v>
      </c>
      <c r="S2" s="28" t="s">
        <v>969</v>
      </c>
      <c r="T2" s="27" t="s">
        <v>1074</v>
      </c>
      <c r="U2" s="29" t="s">
        <v>215</v>
      </c>
      <c r="V2" s="29" t="s">
        <v>216</v>
      </c>
      <c r="X2" s="27" t="s">
        <v>926</v>
      </c>
      <c r="Y2" s="27" t="s">
        <v>465</v>
      </c>
      <c r="Z2" s="27" t="s">
        <v>2293</v>
      </c>
      <c r="AA2" s="27" t="s">
        <v>985</v>
      </c>
      <c r="AB2" s="27" t="s">
        <v>2291</v>
      </c>
      <c r="AC2" s="27" t="s">
        <v>2290</v>
      </c>
      <c r="AE2" s="28" t="s">
        <v>425</v>
      </c>
      <c r="AF2" s="27" t="s">
        <v>1610</v>
      </c>
      <c r="AG2" s="29" t="s">
        <v>215</v>
      </c>
      <c r="AH2" s="29" t="s">
        <v>216</v>
      </c>
      <c r="AJ2" s="28" t="s">
        <v>443</v>
      </c>
      <c r="AK2" s="27" t="s">
        <v>442</v>
      </c>
      <c r="AL2" s="29" t="s">
        <v>215</v>
      </c>
      <c r="AM2" s="29" t="s">
        <v>216</v>
      </c>
      <c r="AO2" s="29" t="s">
        <v>2087</v>
      </c>
      <c r="AP2" s="27" t="s">
        <v>2088</v>
      </c>
      <c r="AQ2" s="29" t="s">
        <v>215</v>
      </c>
      <c r="AR2" s="29" t="s">
        <v>216</v>
      </c>
      <c r="AT2" s="28" t="s">
        <v>876</v>
      </c>
      <c r="AU2" s="27" t="s">
        <v>875</v>
      </c>
      <c r="AV2" s="29" t="s">
        <v>215</v>
      </c>
      <c r="AW2" s="29" t="s">
        <v>216</v>
      </c>
      <c r="AY2" s="28" t="s">
        <v>885</v>
      </c>
      <c r="AZ2" s="27" t="s">
        <v>884</v>
      </c>
      <c r="BA2" s="29" t="s">
        <v>215</v>
      </c>
      <c r="BB2" s="29" t="s">
        <v>216</v>
      </c>
      <c r="BD2" s="28" t="s">
        <v>890</v>
      </c>
      <c r="BE2" s="28" t="s">
        <v>891</v>
      </c>
      <c r="BF2" s="27" t="s">
        <v>889</v>
      </c>
      <c r="BG2" s="29" t="s">
        <v>215</v>
      </c>
      <c r="BH2" s="29" t="s">
        <v>216</v>
      </c>
      <c r="BI2" s="27" t="s">
        <v>892</v>
      </c>
      <c r="BJ2" s="27" t="s">
        <v>893</v>
      </c>
      <c r="BL2" s="28" t="s">
        <v>940</v>
      </c>
      <c r="BM2" s="28" t="s">
        <v>944</v>
      </c>
      <c r="BN2" s="28" t="s">
        <v>943</v>
      </c>
      <c r="BO2" s="28" t="s">
        <v>941</v>
      </c>
      <c r="BP2" s="28" t="s">
        <v>942</v>
      </c>
      <c r="BR2" s="28" t="s">
        <v>940</v>
      </c>
      <c r="BS2" s="28" t="s">
        <v>944</v>
      </c>
      <c r="BT2" s="28" t="s">
        <v>943</v>
      </c>
      <c r="BU2" s="28" t="s">
        <v>941</v>
      </c>
      <c r="BV2" s="28" t="s">
        <v>942</v>
      </c>
      <c r="BX2" s="28" t="s">
        <v>940</v>
      </c>
      <c r="BY2" s="28" t="s">
        <v>944</v>
      </c>
      <c r="BZ2" s="28" t="s">
        <v>943</v>
      </c>
      <c r="CA2" s="28" t="s">
        <v>941</v>
      </c>
      <c r="CB2" s="28" t="s">
        <v>942</v>
      </c>
      <c r="CD2" s="28" t="s">
        <v>940</v>
      </c>
      <c r="CE2" s="28" t="s">
        <v>944</v>
      </c>
      <c r="CF2" s="28" t="s">
        <v>943</v>
      </c>
      <c r="CG2" s="28" t="s">
        <v>941</v>
      </c>
      <c r="CH2" s="28" t="s">
        <v>942</v>
      </c>
      <c r="CJ2" s="28" t="s">
        <v>940</v>
      </c>
      <c r="CK2" s="28" t="s">
        <v>944</v>
      </c>
      <c r="CL2" s="28" t="s">
        <v>943</v>
      </c>
      <c r="CM2" s="28" t="s">
        <v>941</v>
      </c>
      <c r="CN2" s="28" t="s">
        <v>942</v>
      </c>
      <c r="CP2" s="28" t="s">
        <v>1022</v>
      </c>
      <c r="CQ2" s="27" t="s">
        <v>1017</v>
      </c>
      <c r="CS2" s="28" t="s">
        <v>1975</v>
      </c>
      <c r="CT2" s="27" t="s">
        <v>1976</v>
      </c>
      <c r="CV2" s="28" t="s">
        <v>1022</v>
      </c>
      <c r="CW2" s="27" t="s">
        <v>2264</v>
      </c>
      <c r="CX2" s="27" t="s">
        <v>2009</v>
      </c>
      <c r="CZ2" s="28" t="s">
        <v>327</v>
      </c>
      <c r="DA2" s="27" t="s">
        <v>928</v>
      </c>
      <c r="DC2" s="28" t="s">
        <v>2004</v>
      </c>
      <c r="DD2" s="27" t="s">
        <v>2006</v>
      </c>
      <c r="DF2" s="28" t="s">
        <v>2716</v>
      </c>
      <c r="DG2" s="27" t="s">
        <v>2715</v>
      </c>
      <c r="DH2" s="27" t="s">
        <v>2522</v>
      </c>
      <c r="DI2" s="27" t="s">
        <v>1528</v>
      </c>
    </row>
    <row r="3" spans="1:113" x14ac:dyDescent="0.15">
      <c r="A3" s="28" t="s">
        <v>16</v>
      </c>
      <c r="B3" s="27" t="s">
        <v>15</v>
      </c>
      <c r="D3" s="27" t="s">
        <v>218</v>
      </c>
      <c r="E3" s="29" t="s">
        <v>219</v>
      </c>
      <c r="F3" s="29" t="s">
        <v>220</v>
      </c>
      <c r="G3" s="28" t="s">
        <v>221</v>
      </c>
      <c r="I3" s="27" t="s">
        <v>213</v>
      </c>
      <c r="J3" s="29" t="s">
        <v>219</v>
      </c>
      <c r="K3" s="29" t="s">
        <v>220</v>
      </c>
      <c r="L3" s="28" t="s">
        <v>326</v>
      </c>
      <c r="N3" s="27" t="s">
        <v>338</v>
      </c>
      <c r="O3" s="29" t="s">
        <v>219</v>
      </c>
      <c r="P3" s="29" t="s">
        <v>220</v>
      </c>
      <c r="Q3" s="28" t="s">
        <v>335</v>
      </c>
      <c r="S3" s="28" t="s">
        <v>971</v>
      </c>
      <c r="T3" s="27" t="s">
        <v>970</v>
      </c>
      <c r="U3" s="29" t="s">
        <v>219</v>
      </c>
      <c r="V3" s="29" t="s">
        <v>220</v>
      </c>
      <c r="X3" s="27" t="s">
        <v>1011</v>
      </c>
      <c r="Y3" s="27" t="s">
        <v>469</v>
      </c>
      <c r="Z3" s="27" t="s">
        <v>2294</v>
      </c>
      <c r="AA3" s="27" t="s">
        <v>986</v>
      </c>
      <c r="AB3" s="27" t="s">
        <v>2293</v>
      </c>
      <c r="AC3" s="27" t="s">
        <v>465</v>
      </c>
      <c r="AE3" s="28" t="s">
        <v>427</v>
      </c>
      <c r="AF3" s="27" t="s">
        <v>426</v>
      </c>
      <c r="AG3" s="29" t="s">
        <v>219</v>
      </c>
      <c r="AH3" s="29" t="s">
        <v>220</v>
      </c>
      <c r="AJ3" s="28" t="s">
        <v>445</v>
      </c>
      <c r="AK3" s="27" t="s">
        <v>444</v>
      </c>
      <c r="AL3" s="29" t="s">
        <v>219</v>
      </c>
      <c r="AM3" s="29" t="s">
        <v>220</v>
      </c>
      <c r="AO3" s="29" t="s">
        <v>2085</v>
      </c>
      <c r="AP3" s="27" t="s">
        <v>2089</v>
      </c>
      <c r="AQ3" s="29" t="s">
        <v>219</v>
      </c>
      <c r="AR3" s="29" t="s">
        <v>220</v>
      </c>
      <c r="AT3" s="28" t="s">
        <v>878</v>
      </c>
      <c r="AU3" s="27" t="s">
        <v>877</v>
      </c>
      <c r="AV3" s="29" t="s">
        <v>219</v>
      </c>
      <c r="AW3" s="29" t="s">
        <v>220</v>
      </c>
      <c r="AY3" s="28" t="s">
        <v>882</v>
      </c>
      <c r="AZ3" s="27" t="s">
        <v>886</v>
      </c>
      <c r="BA3" s="29" t="s">
        <v>219</v>
      </c>
      <c r="BB3" s="29" t="s">
        <v>220</v>
      </c>
      <c r="BD3" s="28" t="s">
        <v>888</v>
      </c>
      <c r="BE3" s="28" t="s">
        <v>895</v>
      </c>
      <c r="BF3" s="27" t="s">
        <v>894</v>
      </c>
      <c r="BG3" s="29" t="s">
        <v>219</v>
      </c>
      <c r="BH3" s="29" t="s">
        <v>220</v>
      </c>
      <c r="BI3" s="27" t="s">
        <v>896</v>
      </c>
      <c r="BJ3" s="27" t="s">
        <v>897</v>
      </c>
      <c r="BL3" s="28" t="s">
        <v>945</v>
      </c>
      <c r="BM3" s="28" t="s">
        <v>949</v>
      </c>
      <c r="BN3" s="28" t="s">
        <v>948</v>
      </c>
      <c r="BO3" s="28" t="s">
        <v>946</v>
      </c>
      <c r="BP3" s="28" t="s">
        <v>947</v>
      </c>
      <c r="BR3" s="28" t="s">
        <v>945</v>
      </c>
      <c r="BS3" s="28" t="s">
        <v>949</v>
      </c>
      <c r="BT3" s="28" t="s">
        <v>948</v>
      </c>
      <c r="BU3" s="28" t="s">
        <v>946</v>
      </c>
      <c r="BV3" s="28" t="s">
        <v>947</v>
      </c>
      <c r="BX3" s="28" t="s">
        <v>945</v>
      </c>
      <c r="BY3" s="28" t="s">
        <v>949</v>
      </c>
      <c r="BZ3" s="28" t="s">
        <v>948</v>
      </c>
      <c r="CA3" s="28" t="s">
        <v>946</v>
      </c>
      <c r="CB3" s="28" t="s">
        <v>947</v>
      </c>
      <c r="CD3" s="28" t="s">
        <v>945</v>
      </c>
      <c r="CE3" s="28" t="s">
        <v>949</v>
      </c>
      <c r="CF3" s="28" t="s">
        <v>948</v>
      </c>
      <c r="CG3" s="28" t="s">
        <v>946</v>
      </c>
      <c r="CH3" s="28" t="s">
        <v>947</v>
      </c>
      <c r="CJ3" s="28" t="s">
        <v>945</v>
      </c>
      <c r="CK3" s="28" t="s">
        <v>949</v>
      </c>
      <c r="CL3" s="28" t="s">
        <v>948</v>
      </c>
      <c r="CM3" s="28" t="s">
        <v>946</v>
      </c>
      <c r="CN3" s="28" t="s">
        <v>947</v>
      </c>
      <c r="CP3" s="28" t="s">
        <v>1032</v>
      </c>
      <c r="CQ3" s="27" t="s">
        <v>1017</v>
      </c>
      <c r="CS3" s="28" t="s">
        <v>1977</v>
      </c>
      <c r="CT3" s="27" t="s">
        <v>1978</v>
      </c>
      <c r="CV3" s="28" t="s">
        <v>1032</v>
      </c>
      <c r="CW3" s="27" t="s">
        <v>2265</v>
      </c>
      <c r="CX3" s="27" t="s">
        <v>2006</v>
      </c>
      <c r="CZ3" s="28" t="s">
        <v>1086</v>
      </c>
      <c r="DA3" s="27" t="s">
        <v>929</v>
      </c>
      <c r="DC3" s="28" t="s">
        <v>2005</v>
      </c>
      <c r="DD3" s="27" t="s">
        <v>2007</v>
      </c>
      <c r="DF3" s="28" t="s">
        <v>2742</v>
      </c>
      <c r="DG3" s="115" t="s">
        <v>2746</v>
      </c>
      <c r="DH3" s="27" t="s">
        <v>2522</v>
      </c>
      <c r="DI3" s="27" t="s">
        <v>1528</v>
      </c>
    </row>
    <row r="4" spans="1:113" x14ac:dyDescent="0.15">
      <c r="A4" s="28" t="s">
        <v>17</v>
      </c>
      <c r="B4" s="27" t="s">
        <v>928</v>
      </c>
      <c r="D4" s="27" t="s">
        <v>1853</v>
      </c>
      <c r="E4" s="29" t="s">
        <v>1035</v>
      </c>
      <c r="F4" s="29" t="s">
        <v>1036</v>
      </c>
      <c r="G4" s="28" t="s">
        <v>222</v>
      </c>
      <c r="I4" s="27" t="s">
        <v>1042</v>
      </c>
      <c r="J4" s="29">
        <v>1</v>
      </c>
      <c r="K4" s="29">
        <v>176413</v>
      </c>
      <c r="L4" s="28" t="s">
        <v>327</v>
      </c>
      <c r="N4" s="27" t="s">
        <v>929</v>
      </c>
      <c r="O4" s="29" t="s">
        <v>1035</v>
      </c>
      <c r="P4" s="29" t="s">
        <v>1036</v>
      </c>
      <c r="Q4" s="29" t="s">
        <v>339</v>
      </c>
      <c r="S4" s="28" t="s">
        <v>972</v>
      </c>
      <c r="T4" s="27" t="s">
        <v>1093</v>
      </c>
      <c r="U4" s="29">
        <v>1</v>
      </c>
      <c r="V4" s="29">
        <v>176413</v>
      </c>
      <c r="X4" s="27" t="s">
        <v>925</v>
      </c>
      <c r="Y4" s="27" t="s">
        <v>1600</v>
      </c>
      <c r="Z4" s="27" t="s">
        <v>2295</v>
      </c>
      <c r="AA4" s="27" t="s">
        <v>986</v>
      </c>
      <c r="AB4" s="27" t="s">
        <v>2293</v>
      </c>
      <c r="AC4" s="27" t="s">
        <v>465</v>
      </c>
      <c r="AE4" s="28" t="s">
        <v>341</v>
      </c>
      <c r="AF4" s="27" t="s">
        <v>1043</v>
      </c>
      <c r="AG4" s="29">
        <v>43191</v>
      </c>
      <c r="AH4" s="29">
        <v>176413</v>
      </c>
      <c r="AJ4" s="28" t="s">
        <v>341</v>
      </c>
      <c r="AK4" s="27" t="s">
        <v>1097</v>
      </c>
      <c r="AL4" s="29" t="s">
        <v>1035</v>
      </c>
      <c r="AM4" s="29" t="s">
        <v>1036</v>
      </c>
      <c r="AO4" s="29" t="s">
        <v>341</v>
      </c>
      <c r="AP4" s="27" t="s">
        <v>2140</v>
      </c>
      <c r="AQ4" s="29" t="s">
        <v>2604</v>
      </c>
      <c r="AR4" s="29" t="s">
        <v>1036</v>
      </c>
      <c r="AT4" s="28" t="s">
        <v>879</v>
      </c>
      <c r="AU4" s="27" t="s">
        <v>930</v>
      </c>
      <c r="AV4" s="29" t="s">
        <v>1035</v>
      </c>
      <c r="AW4" s="29" t="s">
        <v>1036</v>
      </c>
      <c r="AY4" s="28" t="s">
        <v>1528</v>
      </c>
      <c r="AZ4" s="27" t="s">
        <v>2522</v>
      </c>
      <c r="BA4" s="29">
        <v>44652</v>
      </c>
      <c r="BB4" s="29">
        <v>176413</v>
      </c>
      <c r="BD4" s="28" t="s">
        <v>1531</v>
      </c>
      <c r="BE4" s="28" t="s">
        <v>1531</v>
      </c>
      <c r="BF4" s="27" t="s">
        <v>1532</v>
      </c>
      <c r="BG4" s="29" t="s">
        <v>1041</v>
      </c>
      <c r="BH4" s="29" t="s">
        <v>1036</v>
      </c>
      <c r="BI4" s="27" t="s">
        <v>928</v>
      </c>
      <c r="BJ4" s="27" t="s">
        <v>928</v>
      </c>
      <c r="BL4" s="28" t="s">
        <v>950</v>
      </c>
      <c r="BM4" s="28"/>
      <c r="BN4" s="27" t="s">
        <v>928</v>
      </c>
      <c r="BO4" s="28" t="s">
        <v>951</v>
      </c>
      <c r="BP4" s="28" t="s">
        <v>928</v>
      </c>
      <c r="BR4" s="28" t="s">
        <v>954</v>
      </c>
      <c r="BS4" s="28" t="s">
        <v>1673</v>
      </c>
      <c r="BT4" s="27" t="s">
        <v>1006</v>
      </c>
      <c r="BU4" s="28" t="s">
        <v>951</v>
      </c>
      <c r="BV4" s="28" t="s">
        <v>928</v>
      </c>
      <c r="BX4" s="28" t="s">
        <v>957</v>
      </c>
      <c r="BY4" s="28" t="s">
        <v>955</v>
      </c>
      <c r="BZ4" s="27" t="s">
        <v>928</v>
      </c>
      <c r="CA4" s="28" t="s">
        <v>951</v>
      </c>
      <c r="CB4" s="28" t="s">
        <v>928</v>
      </c>
      <c r="CD4" s="28" t="s">
        <v>962</v>
      </c>
      <c r="CE4" s="28" t="s">
        <v>963</v>
      </c>
      <c r="CF4" s="27" t="s">
        <v>928</v>
      </c>
      <c r="CG4" s="28" t="s">
        <v>951</v>
      </c>
      <c r="CH4" s="28" t="s">
        <v>928</v>
      </c>
      <c r="CJ4" s="28" t="s">
        <v>1015</v>
      </c>
      <c r="CK4" s="27" t="s">
        <v>2259</v>
      </c>
      <c r="CL4" s="27" t="s">
        <v>928</v>
      </c>
      <c r="CM4" s="28" t="s">
        <v>951</v>
      </c>
      <c r="CN4" s="28" t="s">
        <v>928</v>
      </c>
      <c r="CP4" s="28" t="s">
        <v>1023</v>
      </c>
      <c r="CQ4" s="27" t="s">
        <v>1018</v>
      </c>
      <c r="CS4" s="28" t="s">
        <v>1979</v>
      </c>
      <c r="CT4" s="27" t="s">
        <v>1980</v>
      </c>
      <c r="CV4" s="28" t="s">
        <v>2010</v>
      </c>
      <c r="CW4" s="27"/>
      <c r="CX4" s="27" t="s">
        <v>2011</v>
      </c>
      <c r="CZ4" s="28" t="s">
        <v>1087</v>
      </c>
      <c r="DA4" s="27" t="s">
        <v>1012</v>
      </c>
      <c r="DF4" s="28" t="s">
        <v>2722</v>
      </c>
      <c r="DG4" s="27" t="s">
        <v>2715</v>
      </c>
      <c r="DH4" s="27" t="s">
        <v>2523</v>
      </c>
      <c r="DI4" s="27" t="s">
        <v>1529</v>
      </c>
    </row>
    <row r="5" spans="1:113" x14ac:dyDescent="0.15">
      <c r="A5" s="28" t="s">
        <v>18</v>
      </c>
      <c r="B5" s="27" t="s">
        <v>1674</v>
      </c>
      <c r="D5" s="27" t="s">
        <v>1854</v>
      </c>
      <c r="E5" s="29" t="s">
        <v>1035</v>
      </c>
      <c r="F5" s="29" t="s">
        <v>1036</v>
      </c>
      <c r="G5" s="28" t="s">
        <v>223</v>
      </c>
      <c r="I5" s="27" t="s">
        <v>929</v>
      </c>
      <c r="J5" s="29">
        <v>1</v>
      </c>
      <c r="K5" s="29">
        <v>176413</v>
      </c>
      <c r="L5" s="28" t="s">
        <v>328</v>
      </c>
      <c r="N5" s="27" t="s">
        <v>340</v>
      </c>
      <c r="O5" s="29" t="s">
        <v>1035</v>
      </c>
      <c r="P5" s="29" t="s">
        <v>1036</v>
      </c>
      <c r="Q5" s="29" t="s">
        <v>341</v>
      </c>
      <c r="S5" s="28" t="s">
        <v>973</v>
      </c>
      <c r="T5" s="27" t="s">
        <v>1094</v>
      </c>
      <c r="U5" s="29">
        <v>1</v>
      </c>
      <c r="V5" s="29">
        <v>176413</v>
      </c>
      <c r="X5" s="27" t="s">
        <v>1010</v>
      </c>
      <c r="Y5" s="27" t="s">
        <v>467</v>
      </c>
      <c r="Z5" s="27" t="s">
        <v>2296</v>
      </c>
      <c r="AA5" s="27" t="s">
        <v>986</v>
      </c>
      <c r="AB5" s="27" t="s">
        <v>2293</v>
      </c>
      <c r="AC5" s="27" t="s">
        <v>465</v>
      </c>
      <c r="AE5" s="28" t="s">
        <v>345</v>
      </c>
      <c r="AF5" s="27" t="s">
        <v>1994</v>
      </c>
      <c r="AG5" s="29">
        <v>43191</v>
      </c>
      <c r="AH5" s="29">
        <v>176413</v>
      </c>
      <c r="AJ5" s="28" t="s">
        <v>345</v>
      </c>
      <c r="AK5" s="27" t="s">
        <v>1101</v>
      </c>
      <c r="AL5" s="29" t="s">
        <v>1035</v>
      </c>
      <c r="AM5" s="29" t="s">
        <v>1036</v>
      </c>
      <c r="AO5" s="29" t="s">
        <v>2093</v>
      </c>
      <c r="AP5" s="27" t="s">
        <v>2142</v>
      </c>
      <c r="AQ5" s="29" t="s">
        <v>2604</v>
      </c>
      <c r="AR5" s="29" t="s">
        <v>1036</v>
      </c>
      <c r="AY5" s="28" t="s">
        <v>1529</v>
      </c>
      <c r="AZ5" s="27" t="s">
        <v>2523</v>
      </c>
      <c r="BA5" s="29">
        <v>44652</v>
      </c>
      <c r="BB5" s="29">
        <v>176413</v>
      </c>
      <c r="BD5" s="28" t="s">
        <v>1533</v>
      </c>
      <c r="BE5" s="28" t="s">
        <v>1533</v>
      </c>
      <c r="BF5" s="27" t="s">
        <v>1534</v>
      </c>
      <c r="BG5" s="29" t="s">
        <v>1041</v>
      </c>
      <c r="BH5" s="29" t="s">
        <v>1036</v>
      </c>
      <c r="BI5" s="27" t="s">
        <v>928</v>
      </c>
      <c r="BJ5" s="27" t="s">
        <v>928</v>
      </c>
      <c r="BL5" s="28" t="s">
        <v>950</v>
      </c>
      <c r="BM5" s="28" t="s">
        <v>938</v>
      </c>
      <c r="BN5" s="27" t="s">
        <v>929</v>
      </c>
      <c r="BO5" s="28" t="s">
        <v>951</v>
      </c>
      <c r="BP5" s="28" t="s">
        <v>928</v>
      </c>
      <c r="BX5" s="28" t="s">
        <v>957</v>
      </c>
      <c r="BY5" s="28" t="s">
        <v>958</v>
      </c>
      <c r="BZ5" s="27" t="s">
        <v>929</v>
      </c>
      <c r="CA5" s="28" t="s">
        <v>951</v>
      </c>
      <c r="CB5" s="28" t="s">
        <v>928</v>
      </c>
      <c r="CD5" s="28" t="s">
        <v>962</v>
      </c>
      <c r="CE5" s="28" t="s">
        <v>964</v>
      </c>
      <c r="CF5" s="27" t="s">
        <v>929</v>
      </c>
      <c r="CG5" s="28" t="s">
        <v>951</v>
      </c>
      <c r="CH5" s="28" t="s">
        <v>928</v>
      </c>
      <c r="CJ5" s="28" t="s">
        <v>1015</v>
      </c>
      <c r="CK5" s="28" t="s">
        <v>929</v>
      </c>
      <c r="CL5" s="27" t="s">
        <v>929</v>
      </c>
      <c r="CM5" s="28" t="s">
        <v>951</v>
      </c>
      <c r="CN5" s="28" t="s">
        <v>928</v>
      </c>
      <c r="CP5" s="28" t="s">
        <v>1024</v>
      </c>
      <c r="CQ5" s="27" t="s">
        <v>1019</v>
      </c>
      <c r="CZ5" s="28" t="s">
        <v>1088</v>
      </c>
      <c r="DA5" s="27" t="s">
        <v>926</v>
      </c>
      <c r="DF5" s="28" t="s">
        <v>2743</v>
      </c>
      <c r="DG5" s="115" t="s">
        <v>2746</v>
      </c>
      <c r="DH5" s="27" t="s">
        <v>2524</v>
      </c>
      <c r="DI5" s="27" t="s">
        <v>1530</v>
      </c>
    </row>
    <row r="6" spans="1:113" x14ac:dyDescent="0.15">
      <c r="A6" s="28" t="s">
        <v>19</v>
      </c>
      <c r="B6" s="27" t="s">
        <v>1004</v>
      </c>
      <c r="D6" s="27" t="s">
        <v>1855</v>
      </c>
      <c r="E6" s="29" t="s">
        <v>1035</v>
      </c>
      <c r="F6" s="29" t="s">
        <v>1036</v>
      </c>
      <c r="G6" s="28" t="s">
        <v>224</v>
      </c>
      <c r="I6" s="27" t="s">
        <v>924</v>
      </c>
      <c r="J6" s="29">
        <v>1</v>
      </c>
      <c r="K6" s="29">
        <v>176413</v>
      </c>
      <c r="L6" s="28" t="s">
        <v>329</v>
      </c>
      <c r="N6" s="27" t="s">
        <v>342</v>
      </c>
      <c r="O6" s="29" t="s">
        <v>1035</v>
      </c>
      <c r="P6" s="29" t="s">
        <v>1036</v>
      </c>
      <c r="Q6" s="29" t="s">
        <v>343</v>
      </c>
      <c r="S6" s="28" t="s">
        <v>974</v>
      </c>
      <c r="T6" s="27" t="s">
        <v>1095</v>
      </c>
      <c r="U6" s="29">
        <v>1</v>
      </c>
      <c r="V6" s="29">
        <v>176413</v>
      </c>
      <c r="X6" s="27" t="s">
        <v>936</v>
      </c>
      <c r="Y6" s="27" t="s">
        <v>1601</v>
      </c>
      <c r="Z6" s="27" t="s">
        <v>2297</v>
      </c>
      <c r="AA6" s="27" t="s">
        <v>985</v>
      </c>
      <c r="AB6" s="27" t="s">
        <v>2291</v>
      </c>
      <c r="AC6" s="27" t="s">
        <v>2290</v>
      </c>
      <c r="AE6" s="28" t="s">
        <v>353</v>
      </c>
      <c r="AF6" s="27" t="s">
        <v>1044</v>
      </c>
      <c r="AG6" s="29">
        <v>43191</v>
      </c>
      <c r="AH6" s="29">
        <v>176413</v>
      </c>
      <c r="AJ6" s="28" t="s">
        <v>431</v>
      </c>
      <c r="AK6" s="27" t="s">
        <v>1652</v>
      </c>
      <c r="AL6" s="29" t="s">
        <v>1041</v>
      </c>
      <c r="AM6" s="29" t="s">
        <v>1036</v>
      </c>
      <c r="AO6" s="29" t="s">
        <v>345</v>
      </c>
      <c r="AP6" s="27" t="s">
        <v>2143</v>
      </c>
      <c r="AQ6" s="29" t="s">
        <v>2604</v>
      </c>
      <c r="AR6" s="29" t="s">
        <v>1036</v>
      </c>
      <c r="AY6" s="28" t="s">
        <v>1530</v>
      </c>
      <c r="AZ6" s="27" t="s">
        <v>2524</v>
      </c>
      <c r="BA6" s="29">
        <v>44652</v>
      </c>
      <c r="BB6" s="29">
        <v>176413</v>
      </c>
      <c r="BL6" s="28" t="s">
        <v>950</v>
      </c>
      <c r="BM6" s="28" t="s">
        <v>952</v>
      </c>
      <c r="BN6" s="27" t="s">
        <v>935</v>
      </c>
      <c r="BO6" s="28" t="s">
        <v>951</v>
      </c>
      <c r="BP6" s="28" t="s">
        <v>928</v>
      </c>
      <c r="BX6" s="28" t="s">
        <v>957</v>
      </c>
      <c r="BY6" s="28" t="s">
        <v>2667</v>
      </c>
      <c r="BZ6" s="27" t="s">
        <v>926</v>
      </c>
      <c r="CA6" s="28" t="s">
        <v>951</v>
      </c>
      <c r="CB6" s="28" t="s">
        <v>928</v>
      </c>
      <c r="CD6" s="28" t="s">
        <v>962</v>
      </c>
      <c r="CE6" s="28" t="s">
        <v>965</v>
      </c>
      <c r="CF6" s="27" t="s">
        <v>1012</v>
      </c>
      <c r="CG6" s="28" t="s">
        <v>951</v>
      </c>
      <c r="CH6" s="28" t="s">
        <v>928</v>
      </c>
      <c r="CJ6" s="28" t="s">
        <v>1015</v>
      </c>
      <c r="CK6" s="28" t="s">
        <v>1012</v>
      </c>
      <c r="CL6" s="27" t="s">
        <v>1012</v>
      </c>
      <c r="CM6" s="28" t="s">
        <v>951</v>
      </c>
      <c r="CN6" s="28" t="s">
        <v>928</v>
      </c>
      <c r="CP6" s="28" t="s">
        <v>1025</v>
      </c>
      <c r="CQ6" s="27" t="s">
        <v>1020</v>
      </c>
      <c r="CZ6" s="28" t="s">
        <v>1089</v>
      </c>
      <c r="DA6" s="27" t="s">
        <v>1011</v>
      </c>
      <c r="DF6" s="28" t="s">
        <v>2744</v>
      </c>
      <c r="DG6" s="115" t="s">
        <v>2747</v>
      </c>
      <c r="DH6" s="27" t="s">
        <v>2524</v>
      </c>
      <c r="DI6" s="27" t="s">
        <v>1530</v>
      </c>
    </row>
    <row r="7" spans="1:113" x14ac:dyDescent="0.15">
      <c r="A7" s="28" t="s">
        <v>20</v>
      </c>
      <c r="B7" s="27" t="s">
        <v>1675</v>
      </c>
      <c r="D7" s="27" t="s">
        <v>1856</v>
      </c>
      <c r="E7" s="29" t="s">
        <v>1035</v>
      </c>
      <c r="F7" s="29" t="s">
        <v>1036</v>
      </c>
      <c r="G7" s="28" t="s">
        <v>225</v>
      </c>
      <c r="I7" s="27" t="s">
        <v>1009</v>
      </c>
      <c r="J7" s="29">
        <v>1</v>
      </c>
      <c r="K7" s="29">
        <v>176413</v>
      </c>
      <c r="L7" s="28" t="s">
        <v>330</v>
      </c>
      <c r="N7" s="27" t="s">
        <v>344</v>
      </c>
      <c r="O7" s="29" t="s">
        <v>1035</v>
      </c>
      <c r="P7" s="29" t="s">
        <v>1036</v>
      </c>
      <c r="Q7" s="29" t="s">
        <v>345</v>
      </c>
      <c r="S7" s="28" t="s">
        <v>975</v>
      </c>
      <c r="T7" s="27" t="s">
        <v>1096</v>
      </c>
      <c r="U7" s="29">
        <v>1</v>
      </c>
      <c r="V7" s="29">
        <v>176413</v>
      </c>
      <c r="X7" s="27" t="s">
        <v>931</v>
      </c>
      <c r="Y7" s="27" t="s">
        <v>1602</v>
      </c>
      <c r="Z7" s="27" t="s">
        <v>2298</v>
      </c>
      <c r="AA7" s="27" t="s">
        <v>986</v>
      </c>
      <c r="AB7" s="27" t="s">
        <v>2297</v>
      </c>
      <c r="AC7" s="27" t="s">
        <v>1601</v>
      </c>
      <c r="AE7" s="28" t="s">
        <v>347</v>
      </c>
      <c r="AF7" s="27" t="s">
        <v>1995</v>
      </c>
      <c r="AG7" s="29">
        <v>43191</v>
      </c>
      <c r="AH7" s="29">
        <v>176413</v>
      </c>
      <c r="AJ7" s="28" t="s">
        <v>1653</v>
      </c>
      <c r="AK7" s="27" t="s">
        <v>1123</v>
      </c>
      <c r="AL7" s="29" t="s">
        <v>1041</v>
      </c>
      <c r="AM7" s="29" t="s">
        <v>1036</v>
      </c>
      <c r="AO7" s="29" t="s">
        <v>2095</v>
      </c>
      <c r="AP7" s="27" t="s">
        <v>2147</v>
      </c>
      <c r="AQ7" s="29" t="s">
        <v>2604</v>
      </c>
      <c r="AR7" s="29" t="s">
        <v>1036</v>
      </c>
      <c r="BX7" s="28" t="s">
        <v>957</v>
      </c>
      <c r="BY7" s="28" t="s">
        <v>959</v>
      </c>
      <c r="BZ7" s="27" t="s">
        <v>925</v>
      </c>
      <c r="CA7" s="28" t="s">
        <v>951</v>
      </c>
      <c r="CB7" s="28" t="s">
        <v>928</v>
      </c>
      <c r="CD7" s="28" t="s">
        <v>962</v>
      </c>
      <c r="CE7" s="28" t="s">
        <v>966</v>
      </c>
      <c r="CF7" s="27" t="s">
        <v>926</v>
      </c>
      <c r="CG7" s="28" t="s">
        <v>951</v>
      </c>
      <c r="CH7" s="28" t="s">
        <v>928</v>
      </c>
      <c r="CJ7" s="28" t="s">
        <v>1015</v>
      </c>
      <c r="CK7" s="28" t="s">
        <v>926</v>
      </c>
      <c r="CL7" s="27" t="s">
        <v>926</v>
      </c>
      <c r="CM7" s="28" t="s">
        <v>951</v>
      </c>
      <c r="CN7" s="28" t="s">
        <v>928</v>
      </c>
      <c r="CP7" s="28" t="s">
        <v>1026</v>
      </c>
      <c r="CQ7" s="27" t="s">
        <v>1021</v>
      </c>
      <c r="CZ7" s="28" t="s">
        <v>1090</v>
      </c>
      <c r="DA7" s="27" t="s">
        <v>925</v>
      </c>
      <c r="DF7" s="28" t="s">
        <v>2745</v>
      </c>
      <c r="DG7" s="115" t="s">
        <v>2747</v>
      </c>
      <c r="DH7" s="27" t="s">
        <v>2524</v>
      </c>
      <c r="DI7" s="27" t="s">
        <v>1530</v>
      </c>
    </row>
    <row r="8" spans="1:113" x14ac:dyDescent="0.15">
      <c r="A8" s="28" t="s">
        <v>21</v>
      </c>
      <c r="B8" s="27" t="s">
        <v>1676</v>
      </c>
      <c r="D8" s="27" t="s">
        <v>1857</v>
      </c>
      <c r="E8" s="29" t="s">
        <v>1035</v>
      </c>
      <c r="F8" s="29" t="s">
        <v>1036</v>
      </c>
      <c r="G8" s="28" t="s">
        <v>226</v>
      </c>
      <c r="I8" s="27" t="s">
        <v>935</v>
      </c>
      <c r="J8" s="29">
        <v>1</v>
      </c>
      <c r="K8" s="29">
        <v>176413</v>
      </c>
      <c r="L8" s="28" t="s">
        <v>331</v>
      </c>
      <c r="N8" s="27" t="s">
        <v>346</v>
      </c>
      <c r="O8" s="29" t="s">
        <v>1035</v>
      </c>
      <c r="P8" s="29" t="s">
        <v>1036</v>
      </c>
      <c r="Q8" s="29" t="s">
        <v>347</v>
      </c>
      <c r="X8" s="27" t="s">
        <v>934</v>
      </c>
      <c r="Y8" s="27" t="s">
        <v>1603</v>
      </c>
      <c r="Z8" s="27" t="s">
        <v>2299</v>
      </c>
      <c r="AA8" s="27" t="s">
        <v>986</v>
      </c>
      <c r="AB8" s="27" t="s">
        <v>2297</v>
      </c>
      <c r="AC8" s="27" t="s">
        <v>1601</v>
      </c>
      <c r="AE8" s="28" t="s">
        <v>429</v>
      </c>
      <c r="AF8" s="27" t="s">
        <v>1996</v>
      </c>
      <c r="AG8" s="29">
        <v>43191</v>
      </c>
      <c r="AH8" s="29">
        <v>176413</v>
      </c>
      <c r="AJ8" s="28" t="s">
        <v>347</v>
      </c>
      <c r="AK8" s="27" t="s">
        <v>1126</v>
      </c>
      <c r="AL8" s="29" t="s">
        <v>1035</v>
      </c>
      <c r="AM8" s="29" t="s">
        <v>1036</v>
      </c>
      <c r="AO8" s="29" t="s">
        <v>987</v>
      </c>
      <c r="AP8" s="27" t="s">
        <v>2148</v>
      </c>
      <c r="AQ8" s="29" t="s">
        <v>2604</v>
      </c>
      <c r="AR8" s="29" t="s">
        <v>1036</v>
      </c>
      <c r="BX8" s="28" t="s">
        <v>957</v>
      </c>
      <c r="BY8" s="28" t="s">
        <v>2668</v>
      </c>
      <c r="BZ8" s="27" t="s">
        <v>1010</v>
      </c>
      <c r="CA8" s="28" t="s">
        <v>951</v>
      </c>
      <c r="CB8" s="28" t="s">
        <v>928</v>
      </c>
      <c r="CD8" s="28" t="s">
        <v>962</v>
      </c>
      <c r="CE8" s="28" t="s">
        <v>967</v>
      </c>
      <c r="CF8" s="27" t="s">
        <v>1011</v>
      </c>
      <c r="CG8" s="28" t="s">
        <v>951</v>
      </c>
      <c r="CH8" s="28" t="s">
        <v>928</v>
      </c>
      <c r="CJ8" s="28" t="s">
        <v>1015</v>
      </c>
      <c r="CK8" s="28" t="s">
        <v>1011</v>
      </c>
      <c r="CL8" s="27" t="s">
        <v>1011</v>
      </c>
      <c r="CM8" s="28" t="s">
        <v>951</v>
      </c>
      <c r="CN8" s="28" t="s">
        <v>928</v>
      </c>
      <c r="CP8" s="28" t="s">
        <v>1027</v>
      </c>
      <c r="CQ8" s="27" t="s">
        <v>927</v>
      </c>
      <c r="CZ8" s="28" t="s">
        <v>1091</v>
      </c>
      <c r="DA8" s="27" t="s">
        <v>1010</v>
      </c>
    </row>
    <row r="9" spans="1:113" x14ac:dyDescent="0.15">
      <c r="A9" s="28" t="s">
        <v>22</v>
      </c>
      <c r="B9" s="27" t="s">
        <v>1677</v>
      </c>
      <c r="D9" s="27" t="s">
        <v>1858</v>
      </c>
      <c r="E9" s="29" t="s">
        <v>1041</v>
      </c>
      <c r="F9" s="29" t="s">
        <v>1036</v>
      </c>
      <c r="G9" s="28" t="s">
        <v>1540</v>
      </c>
      <c r="I9" s="27" t="s">
        <v>937</v>
      </c>
      <c r="J9" s="29">
        <v>1</v>
      </c>
      <c r="K9" s="29">
        <v>176413</v>
      </c>
      <c r="L9" s="28" t="s">
        <v>320</v>
      </c>
      <c r="N9" s="27" t="s">
        <v>348</v>
      </c>
      <c r="O9" s="29" t="s">
        <v>1035</v>
      </c>
      <c r="P9" s="29" t="s">
        <v>1036</v>
      </c>
      <c r="Q9" s="29" t="s">
        <v>349</v>
      </c>
      <c r="X9" s="27" t="s">
        <v>927</v>
      </c>
      <c r="Y9" s="27" t="s">
        <v>460</v>
      </c>
      <c r="Z9" s="27" t="s">
        <v>2300</v>
      </c>
      <c r="AA9" s="27" t="s">
        <v>985</v>
      </c>
      <c r="AB9" s="27" t="s">
        <v>2291</v>
      </c>
      <c r="AC9" s="27" t="s">
        <v>2290</v>
      </c>
      <c r="AE9" s="28" t="s">
        <v>349</v>
      </c>
      <c r="AF9" s="27" t="s">
        <v>1045</v>
      </c>
      <c r="AG9" s="29">
        <v>43191</v>
      </c>
      <c r="AH9" s="29">
        <v>176413</v>
      </c>
      <c r="AJ9" s="28" t="s">
        <v>429</v>
      </c>
      <c r="AK9" s="27" t="s">
        <v>1293</v>
      </c>
      <c r="AL9" s="29" t="s">
        <v>1035</v>
      </c>
      <c r="AM9" s="29" t="s">
        <v>1036</v>
      </c>
      <c r="AO9" s="29" t="s">
        <v>490</v>
      </c>
      <c r="AP9" s="27" t="s">
        <v>2150</v>
      </c>
      <c r="AQ9" s="29" t="s">
        <v>2573</v>
      </c>
      <c r="AR9" s="29" t="s">
        <v>1036</v>
      </c>
      <c r="BX9" s="28" t="s">
        <v>957</v>
      </c>
      <c r="BY9" s="28" t="s">
        <v>2669</v>
      </c>
      <c r="BZ9" s="27" t="s">
        <v>936</v>
      </c>
      <c r="CA9" s="28" t="s">
        <v>951</v>
      </c>
      <c r="CB9" s="28" t="s">
        <v>928</v>
      </c>
      <c r="CD9" s="28" t="s">
        <v>962</v>
      </c>
      <c r="CE9" s="28" t="s">
        <v>939</v>
      </c>
      <c r="CF9" s="27" t="s">
        <v>934</v>
      </c>
      <c r="CG9" s="28" t="s">
        <v>951</v>
      </c>
      <c r="CH9" s="28" t="s">
        <v>928</v>
      </c>
      <c r="CJ9" s="28" t="s">
        <v>1015</v>
      </c>
      <c r="CK9" s="28" t="s">
        <v>925</v>
      </c>
      <c r="CL9" s="27" t="s">
        <v>925</v>
      </c>
      <c r="CM9" s="28" t="s">
        <v>951</v>
      </c>
      <c r="CN9" s="28" t="s">
        <v>928</v>
      </c>
      <c r="CP9" s="28" t="s">
        <v>1028</v>
      </c>
      <c r="CQ9" s="27" t="s">
        <v>924</v>
      </c>
    </row>
    <row r="10" spans="1:113" x14ac:dyDescent="0.15">
      <c r="A10" s="28" t="s">
        <v>23</v>
      </c>
      <c r="B10" s="27" t="s">
        <v>1678</v>
      </c>
      <c r="D10" s="27" t="s">
        <v>2593</v>
      </c>
      <c r="E10" s="29" t="s">
        <v>2594</v>
      </c>
      <c r="F10" s="29" t="s">
        <v>1036</v>
      </c>
      <c r="G10" s="28" t="s">
        <v>2595</v>
      </c>
      <c r="I10" s="27" t="s">
        <v>1981</v>
      </c>
      <c r="J10" s="29">
        <v>1</v>
      </c>
      <c r="K10" s="29">
        <v>176413</v>
      </c>
      <c r="L10" s="28" t="s">
        <v>332</v>
      </c>
      <c r="N10" s="27" t="s">
        <v>350</v>
      </c>
      <c r="O10" s="29" t="s">
        <v>1035</v>
      </c>
      <c r="P10" s="29" t="s">
        <v>1036</v>
      </c>
      <c r="Q10" s="29" t="s">
        <v>351</v>
      </c>
      <c r="X10" s="27" t="s">
        <v>924</v>
      </c>
      <c r="Y10" s="27" t="s">
        <v>462</v>
      </c>
      <c r="Z10" s="27" t="s">
        <v>2301</v>
      </c>
      <c r="AA10" s="27" t="s">
        <v>986</v>
      </c>
      <c r="AB10" s="27" t="s">
        <v>2300</v>
      </c>
      <c r="AC10" s="27" t="s">
        <v>460</v>
      </c>
      <c r="AE10" s="28" t="s">
        <v>351</v>
      </c>
      <c r="AF10" s="27" t="s">
        <v>1997</v>
      </c>
      <c r="AG10" s="29">
        <v>43191</v>
      </c>
      <c r="AH10" s="29">
        <v>176413</v>
      </c>
      <c r="AJ10" s="28" t="s">
        <v>349</v>
      </c>
      <c r="AK10" s="27" t="s">
        <v>1460</v>
      </c>
      <c r="AL10" s="29" t="s">
        <v>1035</v>
      </c>
      <c r="AM10" s="29" t="s">
        <v>1036</v>
      </c>
      <c r="AO10" s="29" t="s">
        <v>491</v>
      </c>
      <c r="AP10" s="27" t="s">
        <v>2151</v>
      </c>
      <c r="AQ10" s="29" t="s">
        <v>2573</v>
      </c>
      <c r="AR10" s="29" t="s">
        <v>1036</v>
      </c>
      <c r="BX10" s="28" t="s">
        <v>957</v>
      </c>
      <c r="BY10" s="28" t="s">
        <v>2670</v>
      </c>
      <c r="BZ10" s="27" t="s">
        <v>931</v>
      </c>
      <c r="CA10" s="28" t="s">
        <v>951</v>
      </c>
      <c r="CB10" s="28" t="s">
        <v>928</v>
      </c>
      <c r="CJ10" s="28" t="s">
        <v>1015</v>
      </c>
      <c r="CK10" s="28" t="s">
        <v>17</v>
      </c>
      <c r="CL10" s="27" t="s">
        <v>1010</v>
      </c>
      <c r="CM10" s="28" t="s">
        <v>951</v>
      </c>
      <c r="CN10" s="28" t="s">
        <v>928</v>
      </c>
      <c r="CP10" s="28" t="s">
        <v>1029</v>
      </c>
      <c r="CQ10" s="27" t="s">
        <v>1009</v>
      </c>
    </row>
    <row r="11" spans="1:113" x14ac:dyDescent="0.15">
      <c r="A11" s="28" t="s">
        <v>24</v>
      </c>
      <c r="B11" s="27" t="s">
        <v>1679</v>
      </c>
      <c r="D11" s="27" t="s">
        <v>1859</v>
      </c>
      <c r="E11" s="29" t="s">
        <v>1035</v>
      </c>
      <c r="F11" s="29" t="s">
        <v>1036</v>
      </c>
      <c r="G11" s="28" t="s">
        <v>227</v>
      </c>
      <c r="I11" s="27" t="s">
        <v>1982</v>
      </c>
      <c r="J11" s="29">
        <v>41000</v>
      </c>
      <c r="K11" s="29">
        <v>176413</v>
      </c>
      <c r="L11" s="28" t="s">
        <v>321</v>
      </c>
      <c r="N11" s="27" t="s">
        <v>352</v>
      </c>
      <c r="O11" s="29" t="s">
        <v>1035</v>
      </c>
      <c r="P11" s="29" t="s">
        <v>1036</v>
      </c>
      <c r="Q11" s="29" t="s">
        <v>353</v>
      </c>
      <c r="X11" s="27" t="s">
        <v>1009</v>
      </c>
      <c r="Y11" s="27" t="s">
        <v>1604</v>
      </c>
      <c r="Z11" s="27" t="s">
        <v>2302</v>
      </c>
      <c r="AA11" s="27" t="s">
        <v>986</v>
      </c>
      <c r="AB11" s="27" t="s">
        <v>2300</v>
      </c>
      <c r="AC11" s="27" t="s">
        <v>460</v>
      </c>
      <c r="AE11" s="28" t="s">
        <v>430</v>
      </c>
      <c r="AF11" s="27" t="s">
        <v>1046</v>
      </c>
      <c r="AG11" s="29">
        <v>43191</v>
      </c>
      <c r="AH11" s="29">
        <v>176413</v>
      </c>
      <c r="AJ11" s="28" t="s">
        <v>827</v>
      </c>
      <c r="AK11" s="27" t="s">
        <v>1461</v>
      </c>
      <c r="AL11" s="29" t="s">
        <v>2549</v>
      </c>
      <c r="AM11" s="29" t="s">
        <v>1036</v>
      </c>
      <c r="AO11" s="29" t="s">
        <v>353</v>
      </c>
      <c r="AP11" s="27" t="s">
        <v>2152</v>
      </c>
      <c r="AQ11" s="29" t="s">
        <v>2604</v>
      </c>
      <c r="AR11" s="29" t="s">
        <v>1036</v>
      </c>
      <c r="BX11" s="28" t="s">
        <v>957</v>
      </c>
      <c r="BY11" s="28" t="s">
        <v>2671</v>
      </c>
      <c r="BZ11" s="27" t="s">
        <v>934</v>
      </c>
      <c r="CA11" s="28" t="s">
        <v>951</v>
      </c>
      <c r="CB11" s="28" t="s">
        <v>928</v>
      </c>
      <c r="CP11" s="28" t="s">
        <v>1030</v>
      </c>
      <c r="CQ11" s="27" t="s">
        <v>935</v>
      </c>
    </row>
    <row r="12" spans="1:113" x14ac:dyDescent="0.15">
      <c r="A12" s="28" t="s">
        <v>25</v>
      </c>
      <c r="B12" s="27" t="s">
        <v>1680</v>
      </c>
      <c r="D12" s="27" t="s">
        <v>1860</v>
      </c>
      <c r="E12" s="29" t="s">
        <v>1035</v>
      </c>
      <c r="F12" s="29" t="s">
        <v>1036</v>
      </c>
      <c r="G12" s="28" t="s">
        <v>228</v>
      </c>
      <c r="I12" s="27" t="s">
        <v>1991</v>
      </c>
      <c r="J12" s="29">
        <v>45017</v>
      </c>
      <c r="K12" s="29">
        <v>176413</v>
      </c>
      <c r="L12" s="28" t="s">
        <v>2067</v>
      </c>
      <c r="N12" s="27" t="s">
        <v>354</v>
      </c>
      <c r="O12" s="29" t="s">
        <v>2550</v>
      </c>
      <c r="P12" s="29" t="s">
        <v>1036</v>
      </c>
      <c r="Q12" s="29" t="s">
        <v>355</v>
      </c>
      <c r="X12" s="27" t="s">
        <v>935</v>
      </c>
      <c r="Y12" s="27" t="s">
        <v>464</v>
      </c>
      <c r="Z12" s="27" t="s">
        <v>2303</v>
      </c>
      <c r="AA12" s="27" t="s">
        <v>986</v>
      </c>
      <c r="AB12" s="27" t="s">
        <v>2300</v>
      </c>
      <c r="AC12" s="27" t="s">
        <v>460</v>
      </c>
      <c r="AE12" s="28" t="s">
        <v>431</v>
      </c>
      <c r="AF12" s="27" t="s">
        <v>1047</v>
      </c>
      <c r="AG12" s="29">
        <v>43191</v>
      </c>
      <c r="AH12" s="29">
        <v>176413</v>
      </c>
      <c r="AJ12" s="28" t="s">
        <v>351</v>
      </c>
      <c r="AK12" s="27" t="s">
        <v>1473</v>
      </c>
      <c r="AL12" s="29" t="s">
        <v>1035</v>
      </c>
      <c r="AM12" s="29" t="s">
        <v>1036</v>
      </c>
      <c r="AO12" s="29" t="s">
        <v>347</v>
      </c>
      <c r="AP12" s="27" t="s">
        <v>2153</v>
      </c>
      <c r="AQ12" s="29" t="s">
        <v>2604</v>
      </c>
      <c r="AR12" s="29" t="s">
        <v>1036</v>
      </c>
      <c r="BX12" s="28" t="s">
        <v>957</v>
      </c>
      <c r="BY12" s="28" t="s">
        <v>2672</v>
      </c>
      <c r="BZ12" s="27" t="s">
        <v>927</v>
      </c>
      <c r="CA12" s="28" t="s">
        <v>951</v>
      </c>
      <c r="CB12" s="28" t="s">
        <v>928</v>
      </c>
      <c r="CP12" s="28" t="s">
        <v>1031</v>
      </c>
      <c r="CQ12" s="27" t="s">
        <v>1008</v>
      </c>
    </row>
    <row r="13" spans="1:113" x14ac:dyDescent="0.15">
      <c r="A13" s="28" t="s">
        <v>26</v>
      </c>
      <c r="B13" s="27" t="s">
        <v>1681</v>
      </c>
      <c r="D13" s="27" t="s">
        <v>1861</v>
      </c>
      <c r="E13" s="29" t="s">
        <v>1035</v>
      </c>
      <c r="F13" s="29" t="s">
        <v>1036</v>
      </c>
      <c r="G13" s="28" t="s">
        <v>229</v>
      </c>
      <c r="I13" s="27" t="s">
        <v>933</v>
      </c>
      <c r="J13" s="29">
        <v>1</v>
      </c>
      <c r="K13" s="29">
        <v>176413</v>
      </c>
      <c r="L13" s="28" t="s">
        <v>333</v>
      </c>
      <c r="N13" s="27" t="s">
        <v>356</v>
      </c>
      <c r="O13" s="29" t="s">
        <v>1035</v>
      </c>
      <c r="P13" s="29" t="s">
        <v>1036</v>
      </c>
      <c r="Q13" s="29" t="s">
        <v>357</v>
      </c>
      <c r="X13" s="27" t="s">
        <v>1008</v>
      </c>
      <c r="Y13" s="27" t="s">
        <v>446</v>
      </c>
      <c r="Z13" s="27" t="s">
        <v>932</v>
      </c>
      <c r="AA13" s="27" t="s">
        <v>985</v>
      </c>
      <c r="AB13" s="27" t="s">
        <v>2291</v>
      </c>
      <c r="AC13" s="27" t="s">
        <v>2290</v>
      </c>
      <c r="AE13" s="28" t="s">
        <v>432</v>
      </c>
      <c r="AF13" s="27" t="s">
        <v>1048</v>
      </c>
      <c r="AG13" s="29">
        <v>43191</v>
      </c>
      <c r="AH13" s="29">
        <v>176413</v>
      </c>
      <c r="AJ13" s="28" t="s">
        <v>355</v>
      </c>
      <c r="AK13" s="27" t="s">
        <v>1669</v>
      </c>
      <c r="AL13" s="29" t="s">
        <v>1041</v>
      </c>
      <c r="AM13" s="29" t="s">
        <v>1036</v>
      </c>
      <c r="AO13" s="29" t="s">
        <v>2100</v>
      </c>
      <c r="AP13" s="27" t="s">
        <v>2158</v>
      </c>
      <c r="AQ13" s="29" t="s">
        <v>2604</v>
      </c>
      <c r="AR13" s="29" t="s">
        <v>1036</v>
      </c>
      <c r="BX13" s="28" t="s">
        <v>957</v>
      </c>
      <c r="BY13" s="28" t="s">
        <v>2673</v>
      </c>
      <c r="BZ13" s="27" t="s">
        <v>924</v>
      </c>
      <c r="CA13" s="28" t="s">
        <v>951</v>
      </c>
      <c r="CB13" s="28" t="s">
        <v>928</v>
      </c>
    </row>
    <row r="14" spans="1:113" x14ac:dyDescent="0.15">
      <c r="A14" s="28" t="s">
        <v>27</v>
      </c>
      <c r="B14" s="27" t="s">
        <v>1682</v>
      </c>
      <c r="D14" s="27" t="s">
        <v>1862</v>
      </c>
      <c r="E14" s="29" t="s">
        <v>2541</v>
      </c>
      <c r="F14" s="29" t="s">
        <v>1036</v>
      </c>
      <c r="G14" s="28" t="s">
        <v>230</v>
      </c>
      <c r="I14" s="27" t="s">
        <v>1005</v>
      </c>
      <c r="J14" s="29">
        <v>1</v>
      </c>
      <c r="K14" s="29">
        <v>176413</v>
      </c>
      <c r="L14" s="28" t="s">
        <v>1557</v>
      </c>
      <c r="N14" s="27" t="s">
        <v>2068</v>
      </c>
      <c r="O14" s="29" t="s">
        <v>2556</v>
      </c>
      <c r="P14" s="29" t="s">
        <v>1036</v>
      </c>
      <c r="Q14" s="29" t="s">
        <v>2069</v>
      </c>
      <c r="X14" s="27" t="s">
        <v>1007</v>
      </c>
      <c r="Y14" s="27" t="s">
        <v>447</v>
      </c>
      <c r="Z14" s="27" t="s">
        <v>2304</v>
      </c>
      <c r="AA14" s="27" t="s">
        <v>986</v>
      </c>
      <c r="AB14" s="27" t="s">
        <v>932</v>
      </c>
      <c r="AC14" s="27" t="s">
        <v>446</v>
      </c>
      <c r="AE14" s="28" t="s">
        <v>433</v>
      </c>
      <c r="AF14" s="27" t="s">
        <v>1049</v>
      </c>
      <c r="AG14" s="29">
        <v>43191</v>
      </c>
      <c r="AH14" s="29">
        <v>176413</v>
      </c>
      <c r="AJ14" s="28" t="s">
        <v>353</v>
      </c>
      <c r="AK14" s="27" t="s">
        <v>1480</v>
      </c>
      <c r="AL14" s="29" t="s">
        <v>2567</v>
      </c>
      <c r="AM14" s="29" t="s">
        <v>1036</v>
      </c>
      <c r="AO14" s="29" t="s">
        <v>429</v>
      </c>
      <c r="AP14" s="27" t="s">
        <v>2159</v>
      </c>
      <c r="AQ14" s="29" t="s">
        <v>2604</v>
      </c>
      <c r="AR14" s="29" t="s">
        <v>1036</v>
      </c>
      <c r="BX14" s="28" t="s">
        <v>957</v>
      </c>
      <c r="BY14" s="28" t="s">
        <v>2674</v>
      </c>
      <c r="BZ14" s="27" t="s">
        <v>1009</v>
      </c>
      <c r="CA14" s="28" t="s">
        <v>951</v>
      </c>
      <c r="CB14" s="28" t="s">
        <v>928</v>
      </c>
    </row>
    <row r="15" spans="1:113" x14ac:dyDescent="0.15">
      <c r="A15" s="28" t="s">
        <v>28</v>
      </c>
      <c r="B15" s="27" t="s">
        <v>1683</v>
      </c>
      <c r="D15" s="27" t="s">
        <v>1863</v>
      </c>
      <c r="E15" s="29" t="s">
        <v>1035</v>
      </c>
      <c r="F15" s="29" t="s">
        <v>1036</v>
      </c>
      <c r="G15" s="28" t="s">
        <v>231</v>
      </c>
      <c r="N15" s="27" t="s">
        <v>358</v>
      </c>
      <c r="O15" s="29" t="s">
        <v>1035</v>
      </c>
      <c r="P15" s="29" t="s">
        <v>1036</v>
      </c>
      <c r="Q15" s="29" t="s">
        <v>359</v>
      </c>
      <c r="X15" s="27" t="s">
        <v>933</v>
      </c>
      <c r="Y15" s="27" t="s">
        <v>450</v>
      </c>
      <c r="Z15" s="27" t="s">
        <v>2305</v>
      </c>
      <c r="AA15" s="27" t="s">
        <v>986</v>
      </c>
      <c r="AB15" s="27" t="s">
        <v>932</v>
      </c>
      <c r="AC15" s="27" t="s">
        <v>446</v>
      </c>
      <c r="AE15" s="28" t="s">
        <v>434</v>
      </c>
      <c r="AF15" s="27" t="s">
        <v>1050</v>
      </c>
      <c r="AG15" s="29">
        <v>43191</v>
      </c>
      <c r="AH15" s="29">
        <v>176413</v>
      </c>
      <c r="AJ15" s="28" t="s">
        <v>357</v>
      </c>
      <c r="AK15" s="27" t="s">
        <v>1003</v>
      </c>
      <c r="AL15" s="29" t="s">
        <v>1041</v>
      </c>
      <c r="AM15" s="29" t="s">
        <v>1036</v>
      </c>
      <c r="AO15" s="29" t="s">
        <v>349</v>
      </c>
      <c r="AP15" s="27" t="s">
        <v>2201</v>
      </c>
      <c r="AQ15" s="29" t="s">
        <v>2604</v>
      </c>
      <c r="AR15" s="29" t="s">
        <v>1036</v>
      </c>
      <c r="BX15" s="28" t="s">
        <v>957</v>
      </c>
      <c r="BY15" s="28" t="s">
        <v>2675</v>
      </c>
      <c r="BZ15" s="27" t="s">
        <v>935</v>
      </c>
      <c r="CA15" s="28" t="s">
        <v>951</v>
      </c>
      <c r="CB15" s="28" t="s">
        <v>928</v>
      </c>
    </row>
    <row r="16" spans="1:113" x14ac:dyDescent="0.15">
      <c r="A16" s="28" t="s">
        <v>29</v>
      </c>
      <c r="B16" s="27" t="s">
        <v>1002</v>
      </c>
      <c r="D16" s="27" t="s">
        <v>1864</v>
      </c>
      <c r="E16" s="29" t="s">
        <v>1041</v>
      </c>
      <c r="F16" s="29" t="s">
        <v>1036</v>
      </c>
      <c r="G16" s="28" t="s">
        <v>1528</v>
      </c>
      <c r="N16" s="27" t="s">
        <v>360</v>
      </c>
      <c r="O16" s="29" t="s">
        <v>1035</v>
      </c>
      <c r="P16" s="29" t="s">
        <v>1036</v>
      </c>
      <c r="Q16" s="29" t="s">
        <v>361</v>
      </c>
      <c r="X16" s="27" t="s">
        <v>1006</v>
      </c>
      <c r="Y16" s="27" t="s">
        <v>466</v>
      </c>
      <c r="Z16" s="27" t="s">
        <v>2306</v>
      </c>
      <c r="AA16" s="27" t="s">
        <v>986</v>
      </c>
      <c r="AB16" s="27" t="s">
        <v>932</v>
      </c>
      <c r="AC16" s="27" t="s">
        <v>446</v>
      </c>
      <c r="AE16" s="28" t="s">
        <v>435</v>
      </c>
      <c r="AF16" s="27" t="s">
        <v>1998</v>
      </c>
      <c r="AG16" s="29">
        <v>43191</v>
      </c>
      <c r="AH16" s="29">
        <v>176413</v>
      </c>
      <c r="AJ16" s="28" t="s">
        <v>2069</v>
      </c>
      <c r="AK16" s="27" t="s">
        <v>1672</v>
      </c>
      <c r="AL16" s="29" t="s">
        <v>2725</v>
      </c>
      <c r="AM16" s="29" t="s">
        <v>1036</v>
      </c>
      <c r="AO16" s="29" t="s">
        <v>827</v>
      </c>
      <c r="AP16" s="27" t="s">
        <v>2202</v>
      </c>
      <c r="AQ16" s="29" t="s">
        <v>2604</v>
      </c>
      <c r="AR16" s="29" t="s">
        <v>1036</v>
      </c>
      <c r="BX16" s="28" t="s">
        <v>957</v>
      </c>
      <c r="BY16" s="28" t="s">
        <v>960</v>
      </c>
      <c r="BZ16" s="27" t="s">
        <v>1008</v>
      </c>
      <c r="CA16" s="28" t="s">
        <v>951</v>
      </c>
      <c r="CB16" s="28" t="s">
        <v>928</v>
      </c>
    </row>
    <row r="17" spans="1:80" x14ac:dyDescent="0.15">
      <c r="A17" s="28" t="s">
        <v>30</v>
      </c>
      <c r="B17" s="27" t="s">
        <v>1684</v>
      </c>
      <c r="D17" s="27" t="s">
        <v>1865</v>
      </c>
      <c r="E17" s="29" t="s">
        <v>1041</v>
      </c>
      <c r="F17" s="29" t="s">
        <v>1036</v>
      </c>
      <c r="G17" s="28" t="s">
        <v>1529</v>
      </c>
      <c r="N17" s="27" t="s">
        <v>362</v>
      </c>
      <c r="O17" s="29" t="s">
        <v>1035</v>
      </c>
      <c r="P17" s="29" t="s">
        <v>1036</v>
      </c>
      <c r="Q17" s="29" t="s">
        <v>363</v>
      </c>
      <c r="X17" s="27" t="s">
        <v>2307</v>
      </c>
      <c r="Y17" s="27" t="s">
        <v>451</v>
      </c>
      <c r="Z17" s="27" t="s">
        <v>2308</v>
      </c>
      <c r="AA17" s="27" t="s">
        <v>985</v>
      </c>
      <c r="AB17" s="27" t="s">
        <v>2291</v>
      </c>
      <c r="AC17" s="27" t="s">
        <v>2290</v>
      </c>
      <c r="AE17" s="28" t="s">
        <v>436</v>
      </c>
      <c r="AF17" s="27" t="s">
        <v>1999</v>
      </c>
      <c r="AG17" s="29">
        <v>43191</v>
      </c>
      <c r="AH17" s="29">
        <v>176413</v>
      </c>
      <c r="AJ17" s="28" t="s">
        <v>490</v>
      </c>
      <c r="AK17" s="27" t="s">
        <v>1119</v>
      </c>
      <c r="AL17" s="29" t="s">
        <v>2550</v>
      </c>
      <c r="AM17" s="29" t="s">
        <v>1036</v>
      </c>
      <c r="AO17" s="29" t="s">
        <v>351</v>
      </c>
      <c r="AP17" s="27" t="s">
        <v>2203</v>
      </c>
      <c r="AQ17" s="29" t="s">
        <v>2604</v>
      </c>
      <c r="AR17" s="29" t="s">
        <v>1036</v>
      </c>
      <c r="BX17" s="28" t="s">
        <v>957</v>
      </c>
      <c r="BY17" s="28" t="s">
        <v>2676</v>
      </c>
      <c r="BZ17" s="27" t="s">
        <v>1007</v>
      </c>
      <c r="CA17" s="28" t="s">
        <v>951</v>
      </c>
      <c r="CB17" s="28" t="s">
        <v>928</v>
      </c>
    </row>
    <row r="18" spans="1:80" x14ac:dyDescent="0.15">
      <c r="A18" s="28" t="s">
        <v>31</v>
      </c>
      <c r="B18" s="27" t="s">
        <v>1685</v>
      </c>
      <c r="D18" s="27" t="s">
        <v>1866</v>
      </c>
      <c r="E18" s="29" t="s">
        <v>2594</v>
      </c>
      <c r="F18" s="29" t="s">
        <v>1036</v>
      </c>
      <c r="G18" s="28" t="s">
        <v>2596</v>
      </c>
      <c r="N18" s="27" t="s">
        <v>364</v>
      </c>
      <c r="O18" s="29" t="s">
        <v>1035</v>
      </c>
      <c r="P18" s="29" t="s">
        <v>1036</v>
      </c>
      <c r="Q18" s="29" t="s">
        <v>365</v>
      </c>
      <c r="X18" s="27" t="s">
        <v>1005</v>
      </c>
      <c r="Y18" s="27" t="s">
        <v>452</v>
      </c>
      <c r="Z18" s="27" t="s">
        <v>2309</v>
      </c>
      <c r="AA18" s="27" t="s">
        <v>986</v>
      </c>
      <c r="AB18" s="27" t="s">
        <v>2308</v>
      </c>
      <c r="AC18" s="27" t="s">
        <v>451</v>
      </c>
      <c r="AE18" s="28" t="s">
        <v>379</v>
      </c>
      <c r="AF18" s="27" t="s">
        <v>2000</v>
      </c>
      <c r="AG18" s="29">
        <v>44287</v>
      </c>
      <c r="AH18" s="29">
        <v>176413</v>
      </c>
      <c r="AJ18" s="28" t="s">
        <v>491</v>
      </c>
      <c r="AK18" s="27" t="s">
        <v>1120</v>
      </c>
      <c r="AL18" s="29" t="s">
        <v>2550</v>
      </c>
      <c r="AM18" s="29" t="s">
        <v>1036</v>
      </c>
      <c r="AO18" s="29" t="s">
        <v>2104</v>
      </c>
      <c r="AP18" s="27" t="s">
        <v>2205</v>
      </c>
      <c r="AQ18" s="29" t="s">
        <v>2604</v>
      </c>
      <c r="AR18" s="29" t="s">
        <v>1036</v>
      </c>
    </row>
    <row r="19" spans="1:80" x14ac:dyDescent="0.15">
      <c r="A19" s="28" t="s">
        <v>32</v>
      </c>
      <c r="B19" s="27" t="s">
        <v>1686</v>
      </c>
      <c r="D19" s="27" t="s">
        <v>2724</v>
      </c>
      <c r="E19" s="29" t="s">
        <v>2725</v>
      </c>
      <c r="F19" s="29" t="s">
        <v>1036</v>
      </c>
      <c r="G19" s="28" t="s">
        <v>2726</v>
      </c>
      <c r="N19" s="27" t="s">
        <v>366</v>
      </c>
      <c r="O19" s="29" t="s">
        <v>1035</v>
      </c>
      <c r="P19" s="29" t="s">
        <v>1036</v>
      </c>
      <c r="Q19" s="29" t="s">
        <v>367</v>
      </c>
      <c r="X19" s="27" t="s">
        <v>2310</v>
      </c>
      <c r="Y19" s="27" t="s">
        <v>455</v>
      </c>
      <c r="Z19" s="27" t="s">
        <v>2311</v>
      </c>
      <c r="AA19" s="27" t="s">
        <v>986</v>
      </c>
      <c r="AB19" s="27" t="s">
        <v>2308</v>
      </c>
      <c r="AC19" s="27" t="s">
        <v>451</v>
      </c>
      <c r="AE19" s="28" t="s">
        <v>403</v>
      </c>
      <c r="AF19" s="27" t="s">
        <v>2001</v>
      </c>
      <c r="AG19" s="29">
        <v>44287</v>
      </c>
      <c r="AH19" s="29">
        <v>176413</v>
      </c>
      <c r="AJ19" s="28" t="s">
        <v>492</v>
      </c>
      <c r="AK19" s="27" t="s">
        <v>1121</v>
      </c>
      <c r="AL19" s="29" t="s">
        <v>1035</v>
      </c>
      <c r="AM19" s="29" t="s">
        <v>1036</v>
      </c>
      <c r="AO19" s="29" t="s">
        <v>355</v>
      </c>
      <c r="AP19" s="27" t="s">
        <v>2206</v>
      </c>
      <c r="AQ19" s="29" t="s">
        <v>2604</v>
      </c>
      <c r="AR19" s="29" t="s">
        <v>1036</v>
      </c>
    </row>
    <row r="20" spans="1:80" x14ac:dyDescent="0.15">
      <c r="A20" s="28" t="s">
        <v>33</v>
      </c>
      <c r="B20" s="27" t="s">
        <v>1687</v>
      </c>
      <c r="D20" s="27" t="s">
        <v>1867</v>
      </c>
      <c r="E20" s="29" t="s">
        <v>2542</v>
      </c>
      <c r="F20" s="29" t="s">
        <v>1036</v>
      </c>
      <c r="G20" s="28" t="s">
        <v>232</v>
      </c>
      <c r="N20" s="27" t="s">
        <v>368</v>
      </c>
      <c r="O20" s="29" t="s">
        <v>1035</v>
      </c>
      <c r="P20" s="29" t="s">
        <v>1036</v>
      </c>
      <c r="Q20" s="29" t="s">
        <v>369</v>
      </c>
      <c r="X20" s="27" t="s">
        <v>2312</v>
      </c>
      <c r="Y20" s="27" t="s">
        <v>456</v>
      </c>
      <c r="Z20" s="27" t="s">
        <v>2313</v>
      </c>
      <c r="AA20" s="27" t="s">
        <v>986</v>
      </c>
      <c r="AB20" s="27" t="s">
        <v>2308</v>
      </c>
      <c r="AC20" s="27" t="s">
        <v>451</v>
      </c>
      <c r="AE20" s="28" t="s">
        <v>395</v>
      </c>
      <c r="AF20" s="27" t="s">
        <v>2002</v>
      </c>
      <c r="AG20" s="29">
        <v>44287</v>
      </c>
      <c r="AH20" s="29">
        <v>176413</v>
      </c>
      <c r="AJ20" s="28" t="s">
        <v>446</v>
      </c>
      <c r="AK20" s="27" t="s">
        <v>1612</v>
      </c>
      <c r="AL20" s="29" t="s">
        <v>1035</v>
      </c>
      <c r="AM20" s="29" t="s">
        <v>1036</v>
      </c>
      <c r="AO20" s="29" t="s">
        <v>2069</v>
      </c>
      <c r="AP20" s="27" t="s">
        <v>2208</v>
      </c>
      <c r="AQ20" s="29" t="s">
        <v>2556</v>
      </c>
      <c r="AR20" s="29" t="s">
        <v>1036</v>
      </c>
    </row>
    <row r="21" spans="1:80" x14ac:dyDescent="0.15">
      <c r="A21" s="28" t="s">
        <v>34</v>
      </c>
      <c r="B21" s="27" t="s">
        <v>1688</v>
      </c>
      <c r="D21" s="27" t="s">
        <v>1868</v>
      </c>
      <c r="E21" s="29" t="s">
        <v>2543</v>
      </c>
      <c r="F21" s="29" t="s">
        <v>1036</v>
      </c>
      <c r="G21" s="28" t="s">
        <v>233</v>
      </c>
      <c r="N21" s="27" t="s">
        <v>370</v>
      </c>
      <c r="O21" s="29" t="s">
        <v>1035</v>
      </c>
      <c r="P21" s="29" t="s">
        <v>1036</v>
      </c>
      <c r="Q21" s="29" t="s">
        <v>371</v>
      </c>
      <c r="X21" s="27" t="s">
        <v>2314</v>
      </c>
      <c r="Y21" s="27" t="s">
        <v>458</v>
      </c>
      <c r="Z21" s="27" t="s">
        <v>2677</v>
      </c>
      <c r="AA21" s="27" t="s">
        <v>986</v>
      </c>
      <c r="AB21" s="27" t="s">
        <v>2308</v>
      </c>
      <c r="AC21" s="27" t="s">
        <v>451</v>
      </c>
      <c r="AE21" s="28" t="s">
        <v>369</v>
      </c>
      <c r="AF21" s="27" t="s">
        <v>1051</v>
      </c>
      <c r="AG21" s="29">
        <v>43191</v>
      </c>
      <c r="AH21" s="29">
        <v>176413</v>
      </c>
      <c r="AJ21" s="28" t="s">
        <v>447</v>
      </c>
      <c r="AK21" s="27" t="s">
        <v>1613</v>
      </c>
      <c r="AL21" s="29" t="s">
        <v>1035</v>
      </c>
      <c r="AM21" s="29" t="s">
        <v>1036</v>
      </c>
      <c r="AO21" s="29" t="s">
        <v>465</v>
      </c>
      <c r="AP21" s="27" t="s">
        <v>2116</v>
      </c>
      <c r="AQ21" s="29" t="s">
        <v>2604</v>
      </c>
      <c r="AR21" s="29" t="s">
        <v>1036</v>
      </c>
    </row>
    <row r="22" spans="1:80" x14ac:dyDescent="0.15">
      <c r="A22" s="28" t="s">
        <v>35</v>
      </c>
      <c r="B22" s="27" t="s">
        <v>1689</v>
      </c>
      <c r="D22" s="27" t="s">
        <v>1869</v>
      </c>
      <c r="E22" s="29" t="s">
        <v>2544</v>
      </c>
      <c r="F22" s="29" t="s">
        <v>1036</v>
      </c>
      <c r="G22" s="28" t="s">
        <v>234</v>
      </c>
      <c r="N22" s="27" t="s">
        <v>372</v>
      </c>
      <c r="O22" s="29" t="s">
        <v>1035</v>
      </c>
      <c r="P22" s="29" t="s">
        <v>1036</v>
      </c>
      <c r="Q22" s="29" t="s">
        <v>373</v>
      </c>
      <c r="X22" s="27" t="s">
        <v>2316</v>
      </c>
      <c r="Y22" s="27" t="s">
        <v>453</v>
      </c>
      <c r="Z22" s="27" t="s">
        <v>2315</v>
      </c>
      <c r="AA22" s="27" t="s">
        <v>985</v>
      </c>
      <c r="AB22" s="27" t="s">
        <v>2289</v>
      </c>
      <c r="AC22" s="27" t="s">
        <v>2115</v>
      </c>
      <c r="AE22" s="28" t="s">
        <v>437</v>
      </c>
      <c r="AF22" s="27" t="s">
        <v>1678</v>
      </c>
      <c r="AG22" s="29">
        <v>43753</v>
      </c>
      <c r="AH22" s="29">
        <v>176413</v>
      </c>
      <c r="AJ22" s="28" t="s">
        <v>448</v>
      </c>
      <c r="AK22" s="27" t="s">
        <v>1614</v>
      </c>
      <c r="AL22" s="29" t="s">
        <v>1035</v>
      </c>
      <c r="AM22" s="29" t="s">
        <v>1036</v>
      </c>
      <c r="AO22" s="29" t="s">
        <v>1601</v>
      </c>
      <c r="AP22" s="27" t="s">
        <v>2117</v>
      </c>
      <c r="AQ22" s="29" t="s">
        <v>1041</v>
      </c>
      <c r="AR22" s="29" t="s">
        <v>1036</v>
      </c>
    </row>
    <row r="23" spans="1:80" x14ac:dyDescent="0.15">
      <c r="A23" s="28" t="s">
        <v>36</v>
      </c>
      <c r="B23" s="27" t="s">
        <v>1690</v>
      </c>
      <c r="D23" s="27" t="s">
        <v>1870</v>
      </c>
      <c r="E23" s="29" t="s">
        <v>1035</v>
      </c>
      <c r="F23" s="29" t="s">
        <v>1036</v>
      </c>
      <c r="G23" s="28" t="s">
        <v>235</v>
      </c>
      <c r="N23" s="27" t="s">
        <v>374</v>
      </c>
      <c r="O23" s="29" t="s">
        <v>2589</v>
      </c>
      <c r="P23" s="29" t="s">
        <v>1036</v>
      </c>
      <c r="Q23" s="29" t="s">
        <v>375</v>
      </c>
      <c r="X23" s="27" t="s">
        <v>2319</v>
      </c>
      <c r="Y23" s="27" t="s">
        <v>2317</v>
      </c>
      <c r="Z23" s="27" t="s">
        <v>2318</v>
      </c>
      <c r="AA23" s="27" t="s">
        <v>2292</v>
      </c>
      <c r="AB23" s="27" t="s">
        <v>2289</v>
      </c>
      <c r="AC23" s="27" t="s">
        <v>2115</v>
      </c>
      <c r="AE23" s="28" t="s">
        <v>438</v>
      </c>
      <c r="AF23" s="27" t="s">
        <v>1679</v>
      </c>
      <c r="AG23" s="29">
        <v>43556</v>
      </c>
      <c r="AH23" s="29">
        <v>176413</v>
      </c>
      <c r="AJ23" s="28" t="s">
        <v>449</v>
      </c>
      <c r="AK23" s="27" t="s">
        <v>1615</v>
      </c>
      <c r="AL23" s="29" t="s">
        <v>1035</v>
      </c>
      <c r="AM23" s="29" t="s">
        <v>1036</v>
      </c>
      <c r="AO23" s="29" t="s">
        <v>469</v>
      </c>
      <c r="AP23" s="27" t="s">
        <v>2118</v>
      </c>
      <c r="AQ23" s="29" t="s">
        <v>2604</v>
      </c>
      <c r="AR23" s="29" t="s">
        <v>1036</v>
      </c>
    </row>
    <row r="24" spans="1:80" x14ac:dyDescent="0.15">
      <c r="A24" s="28" t="s">
        <v>37</v>
      </c>
      <c r="B24" s="27" t="s">
        <v>1691</v>
      </c>
      <c r="D24" s="27" t="s">
        <v>1871</v>
      </c>
      <c r="E24" s="29" t="s">
        <v>1035</v>
      </c>
      <c r="F24" s="29" t="s">
        <v>1036</v>
      </c>
      <c r="G24" s="28" t="s">
        <v>236</v>
      </c>
      <c r="N24" s="27" t="s">
        <v>376</v>
      </c>
      <c r="O24" s="29" t="s">
        <v>1035</v>
      </c>
      <c r="P24" s="29" t="s">
        <v>1036</v>
      </c>
      <c r="Q24" s="29" t="s">
        <v>377</v>
      </c>
      <c r="X24" s="27" t="s">
        <v>2321</v>
      </c>
      <c r="Y24" s="27" t="s">
        <v>1605</v>
      </c>
      <c r="Z24" s="27" t="s">
        <v>2320</v>
      </c>
      <c r="AA24" s="27" t="s">
        <v>985</v>
      </c>
      <c r="AB24" s="27" t="s">
        <v>2318</v>
      </c>
      <c r="AC24" s="27" t="s">
        <v>2317</v>
      </c>
      <c r="AE24" s="28" t="s">
        <v>439</v>
      </c>
      <c r="AF24" s="27" t="s">
        <v>1683</v>
      </c>
      <c r="AG24" s="29">
        <v>43191</v>
      </c>
      <c r="AH24" s="29">
        <v>176413</v>
      </c>
      <c r="AJ24" s="28" t="s">
        <v>450</v>
      </c>
      <c r="AK24" s="27" t="s">
        <v>932</v>
      </c>
      <c r="AL24" s="29" t="s">
        <v>1035</v>
      </c>
      <c r="AM24" s="29" t="s">
        <v>1036</v>
      </c>
      <c r="AO24" s="29" t="s">
        <v>1602</v>
      </c>
      <c r="AP24" s="27" t="s">
        <v>2119</v>
      </c>
      <c r="AQ24" s="29" t="s">
        <v>1041</v>
      </c>
      <c r="AR24" s="29" t="s">
        <v>1036</v>
      </c>
    </row>
    <row r="25" spans="1:80" x14ac:dyDescent="0.15">
      <c r="A25" s="28" t="s">
        <v>38</v>
      </c>
      <c r="B25" s="27" t="s">
        <v>1692</v>
      </c>
      <c r="D25" s="27" t="s">
        <v>1872</v>
      </c>
      <c r="E25" s="29" t="s">
        <v>1035</v>
      </c>
      <c r="F25" s="29" t="s">
        <v>1036</v>
      </c>
      <c r="G25" s="28" t="s">
        <v>237</v>
      </c>
      <c r="N25" s="27" t="s">
        <v>378</v>
      </c>
      <c r="O25" s="29" t="s">
        <v>2590</v>
      </c>
      <c r="P25" s="29" t="s">
        <v>1036</v>
      </c>
      <c r="Q25" s="29" t="s">
        <v>379</v>
      </c>
      <c r="X25" s="27" t="s">
        <v>2323</v>
      </c>
      <c r="Y25" s="27" t="s">
        <v>1638</v>
      </c>
      <c r="Z25" s="27" t="s">
        <v>2322</v>
      </c>
      <c r="AA25" s="27" t="s">
        <v>986</v>
      </c>
      <c r="AB25" s="27" t="s">
        <v>2320</v>
      </c>
      <c r="AC25" s="27" t="s">
        <v>1605</v>
      </c>
      <c r="AE25" s="28" t="s">
        <v>401</v>
      </c>
      <c r="AF25" s="27" t="s">
        <v>1687</v>
      </c>
      <c r="AG25" s="29">
        <v>44287</v>
      </c>
      <c r="AH25" s="29">
        <v>176413</v>
      </c>
      <c r="AJ25" s="28" t="s">
        <v>451</v>
      </c>
      <c r="AK25" s="27" t="s">
        <v>998</v>
      </c>
      <c r="AL25" s="29" t="s">
        <v>1035</v>
      </c>
      <c r="AM25" s="29" t="s">
        <v>1036</v>
      </c>
      <c r="AO25" s="29" t="s">
        <v>1603</v>
      </c>
      <c r="AP25" s="27" t="s">
        <v>2120</v>
      </c>
      <c r="AQ25" s="29" t="s">
        <v>1041</v>
      </c>
      <c r="AR25" s="29" t="s">
        <v>1036</v>
      </c>
    </row>
    <row r="26" spans="1:80" x14ac:dyDescent="0.15">
      <c r="A26" s="28" t="s">
        <v>39</v>
      </c>
      <c r="B26" s="27" t="s">
        <v>1000</v>
      </c>
      <c r="D26" s="27" t="s">
        <v>1873</v>
      </c>
      <c r="E26" s="29" t="s">
        <v>2545</v>
      </c>
      <c r="F26" s="29" t="s">
        <v>1036</v>
      </c>
      <c r="G26" s="28" t="s">
        <v>238</v>
      </c>
      <c r="N26" s="27" t="s">
        <v>380</v>
      </c>
      <c r="O26" s="29" t="s">
        <v>2589</v>
      </c>
      <c r="P26" s="29" t="s">
        <v>1036</v>
      </c>
      <c r="Q26" s="29" t="s">
        <v>381</v>
      </c>
      <c r="X26" s="27" t="s">
        <v>2325</v>
      </c>
      <c r="Y26" s="27" t="s">
        <v>1646</v>
      </c>
      <c r="Z26" s="27" t="s">
        <v>2324</v>
      </c>
      <c r="AA26" s="27" t="s">
        <v>986</v>
      </c>
      <c r="AB26" s="27" t="s">
        <v>2320</v>
      </c>
      <c r="AC26" s="27" t="s">
        <v>1605</v>
      </c>
      <c r="AE26" s="28" t="s">
        <v>440</v>
      </c>
      <c r="AF26" s="27" t="s">
        <v>1987</v>
      </c>
      <c r="AG26" s="29">
        <v>43556</v>
      </c>
      <c r="AH26" s="29">
        <v>176413</v>
      </c>
      <c r="AJ26" s="28" t="s">
        <v>452</v>
      </c>
      <c r="AK26" s="27" t="s">
        <v>1616</v>
      </c>
      <c r="AL26" s="29" t="s">
        <v>2602</v>
      </c>
      <c r="AM26" s="29" t="s">
        <v>1036</v>
      </c>
      <c r="AO26" s="29" t="s">
        <v>1600</v>
      </c>
      <c r="AP26" s="27" t="s">
        <v>2121</v>
      </c>
      <c r="AQ26" s="29" t="s">
        <v>1041</v>
      </c>
      <c r="AR26" s="29" t="s">
        <v>1036</v>
      </c>
    </row>
    <row r="27" spans="1:80" x14ac:dyDescent="0.15">
      <c r="A27" s="28" t="s">
        <v>40</v>
      </c>
      <c r="B27" s="27" t="s">
        <v>1693</v>
      </c>
      <c r="D27" s="27" t="s">
        <v>1874</v>
      </c>
      <c r="E27" s="29" t="s">
        <v>2545</v>
      </c>
      <c r="F27" s="29" t="s">
        <v>1036</v>
      </c>
      <c r="G27" s="28" t="s">
        <v>239</v>
      </c>
      <c r="N27" s="27" t="s">
        <v>382</v>
      </c>
      <c r="O27" s="29" t="s">
        <v>2589</v>
      </c>
      <c r="P27" s="29" t="s">
        <v>1036</v>
      </c>
      <c r="Q27" s="29" t="s">
        <v>383</v>
      </c>
      <c r="X27" s="27" t="s">
        <v>2327</v>
      </c>
      <c r="Y27" s="27" t="s">
        <v>1648</v>
      </c>
      <c r="Z27" s="27" t="s">
        <v>2326</v>
      </c>
      <c r="AA27" s="27" t="s">
        <v>986</v>
      </c>
      <c r="AB27" s="27" t="s">
        <v>2320</v>
      </c>
      <c r="AC27" s="27" t="s">
        <v>1605</v>
      </c>
      <c r="AE27" s="28" t="s">
        <v>415</v>
      </c>
      <c r="AF27" s="27" t="s">
        <v>1988</v>
      </c>
      <c r="AG27" s="29">
        <v>44287</v>
      </c>
      <c r="AH27" s="29">
        <v>176413</v>
      </c>
      <c r="AJ27" s="28" t="s">
        <v>453</v>
      </c>
      <c r="AK27" s="27" t="s">
        <v>1617</v>
      </c>
      <c r="AL27" s="29" t="s">
        <v>2602</v>
      </c>
      <c r="AM27" s="29" t="s">
        <v>1036</v>
      </c>
      <c r="AO27" s="29" t="s">
        <v>467</v>
      </c>
      <c r="AP27" s="27" t="s">
        <v>2122</v>
      </c>
      <c r="AQ27" s="29" t="s">
        <v>2604</v>
      </c>
      <c r="AR27" s="29" t="s">
        <v>1036</v>
      </c>
    </row>
    <row r="28" spans="1:80" x14ac:dyDescent="0.15">
      <c r="A28" s="28" t="s">
        <v>41</v>
      </c>
      <c r="B28" s="27" t="s">
        <v>1694</v>
      </c>
      <c r="D28" s="27" t="s">
        <v>1875</v>
      </c>
      <c r="E28" s="29" t="s">
        <v>2546</v>
      </c>
      <c r="F28" s="29" t="s">
        <v>1036</v>
      </c>
      <c r="G28" s="28" t="s">
        <v>240</v>
      </c>
      <c r="N28" s="27" t="s">
        <v>384</v>
      </c>
      <c r="O28" s="29" t="s">
        <v>2589</v>
      </c>
      <c r="P28" s="29" t="s">
        <v>1036</v>
      </c>
      <c r="Q28" s="29" t="s">
        <v>385</v>
      </c>
      <c r="X28" s="27" t="s">
        <v>2329</v>
      </c>
      <c r="Y28" s="27" t="s">
        <v>1650</v>
      </c>
      <c r="Z28" s="27" t="s">
        <v>2328</v>
      </c>
      <c r="AA28" s="27" t="s">
        <v>986</v>
      </c>
      <c r="AB28" s="27" t="s">
        <v>2320</v>
      </c>
      <c r="AC28" s="27" t="s">
        <v>1605</v>
      </c>
      <c r="AE28" s="28" t="s">
        <v>2069</v>
      </c>
      <c r="AF28" s="27" t="s">
        <v>1989</v>
      </c>
      <c r="AG28" s="29">
        <v>45017</v>
      </c>
      <c r="AH28" s="29">
        <v>176413</v>
      </c>
      <c r="AJ28" s="28" t="s">
        <v>454</v>
      </c>
      <c r="AK28" s="27" t="s">
        <v>1618</v>
      </c>
      <c r="AL28" s="29" t="s">
        <v>1035</v>
      </c>
      <c r="AM28" s="29" t="s">
        <v>1036</v>
      </c>
      <c r="AO28" s="29" t="s">
        <v>460</v>
      </c>
      <c r="AP28" s="27" t="s">
        <v>2123</v>
      </c>
      <c r="AQ28" s="29" t="s">
        <v>2604</v>
      </c>
      <c r="AR28" s="29" t="s">
        <v>1036</v>
      </c>
    </row>
    <row r="29" spans="1:80" x14ac:dyDescent="0.15">
      <c r="A29" s="28" t="s">
        <v>42</v>
      </c>
      <c r="B29" s="27" t="s">
        <v>1695</v>
      </c>
      <c r="D29" s="27" t="s">
        <v>1876</v>
      </c>
      <c r="E29" s="29" t="s">
        <v>2547</v>
      </c>
      <c r="F29" s="29" t="s">
        <v>1036</v>
      </c>
      <c r="G29" s="28" t="s">
        <v>241</v>
      </c>
      <c r="N29" s="27" t="s">
        <v>386</v>
      </c>
      <c r="O29" s="29" t="s">
        <v>2589</v>
      </c>
      <c r="P29" s="29" t="s">
        <v>1036</v>
      </c>
      <c r="Q29" s="29" t="s">
        <v>387</v>
      </c>
      <c r="X29" s="27" t="s">
        <v>2331</v>
      </c>
      <c r="Y29" s="27" t="s">
        <v>341</v>
      </c>
      <c r="Z29" s="27" t="s">
        <v>2330</v>
      </c>
      <c r="AA29" s="27" t="s">
        <v>985</v>
      </c>
      <c r="AB29" s="27" t="s">
        <v>2318</v>
      </c>
      <c r="AC29" s="27" t="s">
        <v>2317</v>
      </c>
      <c r="AE29" s="28" t="s">
        <v>1611</v>
      </c>
      <c r="AF29" s="27" t="s">
        <v>1990</v>
      </c>
      <c r="AG29" s="29">
        <v>44824</v>
      </c>
      <c r="AH29" s="29">
        <v>176413</v>
      </c>
      <c r="AJ29" s="28" t="s">
        <v>455</v>
      </c>
      <c r="AK29" s="27" t="s">
        <v>1619</v>
      </c>
      <c r="AL29" s="29" t="s">
        <v>1035</v>
      </c>
      <c r="AM29" s="29" t="s">
        <v>1036</v>
      </c>
      <c r="AO29" s="29" t="s">
        <v>462</v>
      </c>
      <c r="AP29" s="27" t="s">
        <v>2124</v>
      </c>
      <c r="AQ29" s="29" t="s">
        <v>2604</v>
      </c>
      <c r="AR29" s="29" t="s">
        <v>1036</v>
      </c>
    </row>
    <row r="30" spans="1:80" x14ac:dyDescent="0.15">
      <c r="A30" s="28" t="s">
        <v>43</v>
      </c>
      <c r="B30" s="27" t="s">
        <v>1052</v>
      </c>
      <c r="D30" s="27" t="s">
        <v>1877</v>
      </c>
      <c r="E30" s="29" t="s">
        <v>2548</v>
      </c>
      <c r="F30" s="29" t="s">
        <v>1036</v>
      </c>
      <c r="G30" s="28" t="s">
        <v>242</v>
      </c>
      <c r="N30" s="27" t="s">
        <v>388</v>
      </c>
      <c r="O30" s="29" t="s">
        <v>2589</v>
      </c>
      <c r="P30" s="29" t="s">
        <v>1036</v>
      </c>
      <c r="Q30" s="29" t="s">
        <v>389</v>
      </c>
      <c r="X30" s="27" t="s">
        <v>2333</v>
      </c>
      <c r="Y30" s="27" t="s">
        <v>2091</v>
      </c>
      <c r="Z30" s="27" t="s">
        <v>2332</v>
      </c>
      <c r="AA30" s="27" t="s">
        <v>986</v>
      </c>
      <c r="AB30" s="27" t="s">
        <v>2330</v>
      </c>
      <c r="AC30" s="27" t="s">
        <v>341</v>
      </c>
      <c r="AE30" s="28" t="s">
        <v>1560</v>
      </c>
      <c r="AF30" s="27" t="s">
        <v>1992</v>
      </c>
      <c r="AG30" s="29">
        <v>44887</v>
      </c>
      <c r="AH30" s="29">
        <v>176413</v>
      </c>
      <c r="AJ30" s="28" t="s">
        <v>456</v>
      </c>
      <c r="AK30" s="27" t="s">
        <v>1620</v>
      </c>
      <c r="AL30" s="29" t="s">
        <v>1035</v>
      </c>
      <c r="AM30" s="29" t="s">
        <v>1036</v>
      </c>
      <c r="AO30" s="29" t="s">
        <v>1604</v>
      </c>
      <c r="AP30" s="27" t="s">
        <v>2125</v>
      </c>
      <c r="AQ30" s="29" t="s">
        <v>1041</v>
      </c>
      <c r="AR30" s="29" t="s">
        <v>1036</v>
      </c>
    </row>
    <row r="31" spans="1:80" x14ac:dyDescent="0.15">
      <c r="A31" s="28" t="s">
        <v>44</v>
      </c>
      <c r="B31" s="27" t="s">
        <v>1053</v>
      </c>
      <c r="D31" s="27" t="s">
        <v>1878</v>
      </c>
      <c r="E31" s="29" t="s">
        <v>1035</v>
      </c>
      <c r="F31" s="29" t="s">
        <v>1036</v>
      </c>
      <c r="G31" s="28" t="s">
        <v>243</v>
      </c>
      <c r="N31" s="27" t="s">
        <v>390</v>
      </c>
      <c r="O31" s="29" t="s">
        <v>2589</v>
      </c>
      <c r="P31" s="29" t="s">
        <v>1036</v>
      </c>
      <c r="Q31" s="29" t="s">
        <v>391</v>
      </c>
      <c r="X31" s="27" t="s">
        <v>2335</v>
      </c>
      <c r="Y31" s="27" t="s">
        <v>2092</v>
      </c>
      <c r="Z31" s="27" t="s">
        <v>2334</v>
      </c>
      <c r="AA31" s="27" t="s">
        <v>986</v>
      </c>
      <c r="AB31" s="27" t="s">
        <v>2330</v>
      </c>
      <c r="AC31" s="27" t="s">
        <v>341</v>
      </c>
      <c r="AE31" s="28" t="s">
        <v>1562</v>
      </c>
      <c r="AF31" s="27" t="s">
        <v>1993</v>
      </c>
      <c r="AG31" s="29">
        <v>44887</v>
      </c>
      <c r="AH31" s="29">
        <v>176413</v>
      </c>
      <c r="AJ31" s="28" t="s">
        <v>457</v>
      </c>
      <c r="AK31" s="27" t="s">
        <v>1621</v>
      </c>
      <c r="AL31" s="29" t="s">
        <v>1035</v>
      </c>
      <c r="AM31" s="29" t="s">
        <v>1036</v>
      </c>
      <c r="AO31" s="29" t="s">
        <v>464</v>
      </c>
      <c r="AP31" s="27" t="s">
        <v>2126</v>
      </c>
      <c r="AQ31" s="29" t="s">
        <v>2604</v>
      </c>
      <c r="AR31" s="29" t="s">
        <v>1036</v>
      </c>
    </row>
    <row r="32" spans="1:80" x14ac:dyDescent="0.15">
      <c r="A32" s="28" t="s">
        <v>45</v>
      </c>
      <c r="B32" s="27" t="s">
        <v>1696</v>
      </c>
      <c r="D32" s="27" t="s">
        <v>1879</v>
      </c>
      <c r="E32" s="29" t="s">
        <v>1035</v>
      </c>
      <c r="F32" s="29" t="s">
        <v>1036</v>
      </c>
      <c r="G32" s="28" t="s">
        <v>244</v>
      </c>
      <c r="N32" s="27" t="s">
        <v>392</v>
      </c>
      <c r="O32" s="29" t="s">
        <v>2589</v>
      </c>
      <c r="P32" s="29" t="s">
        <v>1036</v>
      </c>
      <c r="Q32" s="29" t="s">
        <v>393</v>
      </c>
      <c r="X32" s="27" t="s">
        <v>2337</v>
      </c>
      <c r="Y32" s="27" t="s">
        <v>2093</v>
      </c>
      <c r="Z32" s="27" t="s">
        <v>2336</v>
      </c>
      <c r="AA32" s="27" t="s">
        <v>985</v>
      </c>
      <c r="AB32" s="27" t="s">
        <v>2318</v>
      </c>
      <c r="AC32" s="27" t="s">
        <v>2317</v>
      </c>
      <c r="AE32" s="28" t="s">
        <v>428</v>
      </c>
      <c r="AF32" s="27" t="s">
        <v>928</v>
      </c>
      <c r="AG32" s="29">
        <v>1</v>
      </c>
      <c r="AH32" s="29">
        <v>176413</v>
      </c>
      <c r="AJ32" s="28" t="s">
        <v>458</v>
      </c>
      <c r="AK32" s="27" t="s">
        <v>1622</v>
      </c>
      <c r="AL32" s="29" t="s">
        <v>1035</v>
      </c>
      <c r="AM32" s="29" t="s">
        <v>1036</v>
      </c>
      <c r="AO32" s="29" t="s">
        <v>446</v>
      </c>
      <c r="AP32" s="27" t="s">
        <v>2127</v>
      </c>
      <c r="AQ32" s="29" t="s">
        <v>2604</v>
      </c>
      <c r="AR32" s="29" t="s">
        <v>1036</v>
      </c>
    </row>
    <row r="33" spans="1:44" x14ac:dyDescent="0.15">
      <c r="A33" s="28" t="s">
        <v>46</v>
      </c>
      <c r="B33" s="27" t="s">
        <v>1697</v>
      </c>
      <c r="D33" s="27" t="s">
        <v>1880</v>
      </c>
      <c r="E33" s="29" t="s">
        <v>1035</v>
      </c>
      <c r="F33" s="29" t="s">
        <v>1036</v>
      </c>
      <c r="G33" s="28" t="s">
        <v>245</v>
      </c>
      <c r="N33" s="27" t="s">
        <v>394</v>
      </c>
      <c r="O33" s="29" t="s">
        <v>2590</v>
      </c>
      <c r="P33" s="29" t="s">
        <v>1036</v>
      </c>
      <c r="Q33" s="29" t="s">
        <v>395</v>
      </c>
      <c r="X33" s="27" t="s">
        <v>2338</v>
      </c>
      <c r="Y33" s="27" t="s">
        <v>345</v>
      </c>
      <c r="Z33" s="27" t="s">
        <v>1984</v>
      </c>
      <c r="AA33" s="27" t="s">
        <v>985</v>
      </c>
      <c r="AB33" s="27" t="s">
        <v>2318</v>
      </c>
      <c r="AC33" s="27" t="s">
        <v>2317</v>
      </c>
      <c r="AJ33" s="28" t="s">
        <v>459</v>
      </c>
      <c r="AK33" s="27" t="s">
        <v>1623</v>
      </c>
      <c r="AL33" s="29" t="s">
        <v>1035</v>
      </c>
      <c r="AM33" s="29" t="s">
        <v>1036</v>
      </c>
      <c r="AO33" s="29" t="s">
        <v>447</v>
      </c>
      <c r="AP33" s="27" t="s">
        <v>2128</v>
      </c>
      <c r="AQ33" s="29" t="s">
        <v>2604</v>
      </c>
      <c r="AR33" s="29" t="s">
        <v>1036</v>
      </c>
    </row>
    <row r="34" spans="1:44" x14ac:dyDescent="0.15">
      <c r="A34" s="28" t="s">
        <v>47</v>
      </c>
      <c r="B34" s="27" t="s">
        <v>1698</v>
      </c>
      <c r="D34" s="27" t="s">
        <v>1881</v>
      </c>
      <c r="E34" s="29" t="s">
        <v>1035</v>
      </c>
      <c r="F34" s="29" t="s">
        <v>1036</v>
      </c>
      <c r="G34" s="28" t="s">
        <v>246</v>
      </c>
      <c r="N34" s="27" t="s">
        <v>396</v>
      </c>
      <c r="O34" s="29" t="s">
        <v>2589</v>
      </c>
      <c r="P34" s="29" t="s">
        <v>1036</v>
      </c>
      <c r="Q34" s="29" t="s">
        <v>397</v>
      </c>
      <c r="X34" s="27" t="s">
        <v>2340</v>
      </c>
      <c r="Y34" s="27" t="s">
        <v>486</v>
      </c>
      <c r="Z34" s="27" t="s">
        <v>2339</v>
      </c>
      <c r="AA34" s="27" t="s">
        <v>986</v>
      </c>
      <c r="AB34" s="27" t="s">
        <v>1984</v>
      </c>
      <c r="AC34" s="27" t="s">
        <v>345</v>
      </c>
      <c r="AJ34" s="28" t="s">
        <v>460</v>
      </c>
      <c r="AK34" s="27" t="s">
        <v>999</v>
      </c>
      <c r="AL34" s="29" t="s">
        <v>1035</v>
      </c>
      <c r="AM34" s="29" t="s">
        <v>1036</v>
      </c>
      <c r="AO34" s="29" t="s">
        <v>450</v>
      </c>
      <c r="AP34" s="27" t="s">
        <v>2129</v>
      </c>
      <c r="AQ34" s="29" t="s">
        <v>2604</v>
      </c>
      <c r="AR34" s="29" t="s">
        <v>1036</v>
      </c>
    </row>
    <row r="35" spans="1:44" x14ac:dyDescent="0.15">
      <c r="A35" s="28" t="s">
        <v>48</v>
      </c>
      <c r="B35" s="27" t="s">
        <v>1699</v>
      </c>
      <c r="D35" s="27" t="s">
        <v>1882</v>
      </c>
      <c r="E35" s="29" t="s">
        <v>1035</v>
      </c>
      <c r="F35" s="29" t="s">
        <v>1036</v>
      </c>
      <c r="G35" s="28" t="s">
        <v>247</v>
      </c>
      <c r="N35" s="27" t="s">
        <v>398</v>
      </c>
      <c r="O35" s="29" t="s">
        <v>2589</v>
      </c>
      <c r="P35" s="29" t="s">
        <v>1036</v>
      </c>
      <c r="Q35" s="29" t="s">
        <v>399</v>
      </c>
      <c r="X35" s="27" t="s">
        <v>2342</v>
      </c>
      <c r="Y35" s="27" t="s">
        <v>487</v>
      </c>
      <c r="Z35" s="27" t="s">
        <v>2341</v>
      </c>
      <c r="AA35" s="27" t="s">
        <v>986</v>
      </c>
      <c r="AB35" s="27" t="s">
        <v>1984</v>
      </c>
      <c r="AC35" s="27" t="s">
        <v>345</v>
      </c>
      <c r="AJ35" s="28" t="s">
        <v>461</v>
      </c>
      <c r="AK35" s="27" t="s">
        <v>1624</v>
      </c>
      <c r="AL35" s="29" t="s">
        <v>1035</v>
      </c>
      <c r="AM35" s="29" t="s">
        <v>1036</v>
      </c>
      <c r="AO35" s="29" t="s">
        <v>466</v>
      </c>
      <c r="AP35" s="27" t="s">
        <v>2130</v>
      </c>
      <c r="AQ35" s="29" t="s">
        <v>2573</v>
      </c>
      <c r="AR35" s="29" t="s">
        <v>1036</v>
      </c>
    </row>
    <row r="36" spans="1:44" x14ac:dyDescent="0.15">
      <c r="A36" s="28" t="s">
        <v>49</v>
      </c>
      <c r="B36" s="27" t="s">
        <v>1700</v>
      </c>
      <c r="D36" s="27" t="s">
        <v>1883</v>
      </c>
      <c r="E36" s="29" t="s">
        <v>1041</v>
      </c>
      <c r="F36" s="29" t="s">
        <v>1036</v>
      </c>
      <c r="G36" s="28" t="s">
        <v>1541</v>
      </c>
      <c r="N36" s="27" t="s">
        <v>400</v>
      </c>
      <c r="O36" s="29" t="s">
        <v>2589</v>
      </c>
      <c r="P36" s="29" t="s">
        <v>1036</v>
      </c>
      <c r="Q36" s="29" t="s">
        <v>401</v>
      </c>
      <c r="X36" s="27" t="s">
        <v>2344</v>
      </c>
      <c r="Y36" s="27" t="s">
        <v>2094</v>
      </c>
      <c r="Z36" s="27" t="s">
        <v>2343</v>
      </c>
      <c r="AA36" s="27" t="s">
        <v>986</v>
      </c>
      <c r="AB36" s="27" t="s">
        <v>1984</v>
      </c>
      <c r="AC36" s="27" t="s">
        <v>345</v>
      </c>
      <c r="AJ36" s="28" t="s">
        <v>462</v>
      </c>
      <c r="AK36" s="27" t="s">
        <v>1625</v>
      </c>
      <c r="AL36" s="29" t="s">
        <v>2588</v>
      </c>
      <c r="AM36" s="29" t="s">
        <v>1036</v>
      </c>
      <c r="AO36" s="29" t="s">
        <v>451</v>
      </c>
      <c r="AP36" s="27" t="s">
        <v>2131</v>
      </c>
      <c r="AQ36" s="29" t="s">
        <v>2604</v>
      </c>
      <c r="AR36" s="29" t="s">
        <v>1036</v>
      </c>
    </row>
    <row r="37" spans="1:44" x14ac:dyDescent="0.15">
      <c r="A37" s="28" t="s">
        <v>50</v>
      </c>
      <c r="B37" s="27" t="s">
        <v>1701</v>
      </c>
      <c r="D37" s="27" t="s">
        <v>1884</v>
      </c>
      <c r="E37" s="29" t="s">
        <v>1041</v>
      </c>
      <c r="F37" s="29" t="s">
        <v>1036</v>
      </c>
      <c r="G37" s="28" t="s">
        <v>1542</v>
      </c>
      <c r="N37" s="27" t="s">
        <v>402</v>
      </c>
      <c r="O37" s="29" t="s">
        <v>2590</v>
      </c>
      <c r="P37" s="29" t="s">
        <v>1036</v>
      </c>
      <c r="Q37" s="29" t="s">
        <v>403</v>
      </c>
      <c r="X37" s="27" t="s">
        <v>1986</v>
      </c>
      <c r="Y37" s="27" t="s">
        <v>492</v>
      </c>
      <c r="Z37" s="27" t="s">
        <v>2345</v>
      </c>
      <c r="AA37" s="27" t="s">
        <v>986</v>
      </c>
      <c r="AB37" s="27" t="s">
        <v>1984</v>
      </c>
      <c r="AC37" s="27" t="s">
        <v>345</v>
      </c>
      <c r="AJ37" s="28" t="s">
        <v>1604</v>
      </c>
      <c r="AK37" s="27" t="s">
        <v>1626</v>
      </c>
      <c r="AL37" s="29" t="s">
        <v>1041</v>
      </c>
      <c r="AM37" s="29" t="s">
        <v>1036</v>
      </c>
      <c r="AO37" s="29" t="s">
        <v>452</v>
      </c>
      <c r="AP37" s="27" t="s">
        <v>2132</v>
      </c>
      <c r="AQ37" s="29" t="s">
        <v>2604</v>
      </c>
      <c r="AR37" s="29" t="s">
        <v>1036</v>
      </c>
    </row>
    <row r="38" spans="1:44" x14ac:dyDescent="0.15">
      <c r="A38" s="28" t="s">
        <v>51</v>
      </c>
      <c r="B38" s="27" t="s">
        <v>1702</v>
      </c>
      <c r="D38" s="27" t="s">
        <v>1885</v>
      </c>
      <c r="E38" s="29" t="s">
        <v>1035</v>
      </c>
      <c r="F38" s="29" t="s">
        <v>1036</v>
      </c>
      <c r="G38" s="28" t="s">
        <v>248</v>
      </c>
      <c r="N38" s="27" t="s">
        <v>1983</v>
      </c>
      <c r="O38" s="29" t="s">
        <v>1035</v>
      </c>
      <c r="P38" s="29" t="s">
        <v>1036</v>
      </c>
      <c r="Q38" s="29" t="s">
        <v>404</v>
      </c>
      <c r="X38" s="27" t="s">
        <v>2346</v>
      </c>
      <c r="Y38" s="27" t="s">
        <v>987</v>
      </c>
      <c r="Z38" s="27" t="s">
        <v>1985</v>
      </c>
      <c r="AA38" s="27" t="s">
        <v>986</v>
      </c>
      <c r="AB38" s="27" t="s">
        <v>1984</v>
      </c>
      <c r="AC38" s="27" t="s">
        <v>345</v>
      </c>
      <c r="AJ38" s="28" t="s">
        <v>463</v>
      </c>
      <c r="AK38" s="27" t="s">
        <v>1627</v>
      </c>
      <c r="AL38" s="29" t="s">
        <v>1035</v>
      </c>
      <c r="AM38" s="29" t="s">
        <v>1036</v>
      </c>
      <c r="AO38" s="29" t="s">
        <v>455</v>
      </c>
      <c r="AP38" s="27" t="s">
        <v>2133</v>
      </c>
      <c r="AQ38" s="29" t="s">
        <v>2604</v>
      </c>
      <c r="AR38" s="29" t="s">
        <v>1036</v>
      </c>
    </row>
    <row r="39" spans="1:44" x14ac:dyDescent="0.15">
      <c r="A39" s="28" t="s">
        <v>52</v>
      </c>
      <c r="B39" s="27" t="s">
        <v>1054</v>
      </c>
      <c r="D39" s="27" t="s">
        <v>1886</v>
      </c>
      <c r="E39" s="29" t="s">
        <v>1035</v>
      </c>
      <c r="F39" s="29" t="s">
        <v>1036</v>
      </c>
      <c r="G39" s="28" t="s">
        <v>249</v>
      </c>
      <c r="N39" s="27" t="s">
        <v>405</v>
      </c>
      <c r="O39" s="29" t="s">
        <v>1035</v>
      </c>
      <c r="P39" s="29" t="s">
        <v>1036</v>
      </c>
      <c r="Q39" s="29" t="s">
        <v>406</v>
      </c>
      <c r="X39" s="27" t="s">
        <v>2349</v>
      </c>
      <c r="Y39" s="27" t="s">
        <v>490</v>
      </c>
      <c r="Z39" s="27" t="s">
        <v>2347</v>
      </c>
      <c r="AA39" s="27" t="s">
        <v>2348</v>
      </c>
      <c r="AB39" s="27" t="s">
        <v>1985</v>
      </c>
      <c r="AC39" s="27" t="s">
        <v>987</v>
      </c>
      <c r="AJ39" s="28" t="s">
        <v>464</v>
      </c>
      <c r="AK39" s="27" t="s">
        <v>1628</v>
      </c>
      <c r="AL39" s="29" t="s">
        <v>1035</v>
      </c>
      <c r="AM39" s="29" t="s">
        <v>1036</v>
      </c>
      <c r="AO39" s="29" t="s">
        <v>456</v>
      </c>
      <c r="AP39" s="27" t="s">
        <v>2134</v>
      </c>
      <c r="AQ39" s="29" t="s">
        <v>2604</v>
      </c>
      <c r="AR39" s="29" t="s">
        <v>1036</v>
      </c>
    </row>
    <row r="40" spans="1:44" x14ac:dyDescent="0.15">
      <c r="A40" s="28" t="s">
        <v>53</v>
      </c>
      <c r="B40" s="27" t="s">
        <v>1703</v>
      </c>
      <c r="D40" s="27" t="s">
        <v>1887</v>
      </c>
      <c r="E40" s="29" t="s">
        <v>1035</v>
      </c>
      <c r="F40" s="29" t="s">
        <v>1036</v>
      </c>
      <c r="G40" s="28" t="s">
        <v>250</v>
      </c>
      <c r="N40" s="27" t="s">
        <v>1010</v>
      </c>
      <c r="O40" s="29" t="s">
        <v>1035</v>
      </c>
      <c r="P40" s="29" t="s">
        <v>1036</v>
      </c>
      <c r="Q40" s="29" t="s">
        <v>407</v>
      </c>
      <c r="X40" s="27" t="s">
        <v>2351</v>
      </c>
      <c r="Y40" s="27" t="s">
        <v>491</v>
      </c>
      <c r="Z40" s="27" t="s">
        <v>2350</v>
      </c>
      <c r="AA40" s="27" t="s">
        <v>2348</v>
      </c>
      <c r="AB40" s="27" t="s">
        <v>1985</v>
      </c>
      <c r="AC40" s="27" t="s">
        <v>987</v>
      </c>
      <c r="AJ40" s="28" t="s">
        <v>465</v>
      </c>
      <c r="AK40" s="27" t="s">
        <v>997</v>
      </c>
      <c r="AL40" s="29" t="s">
        <v>2567</v>
      </c>
      <c r="AM40" s="29" t="s">
        <v>1036</v>
      </c>
      <c r="AO40" s="29" t="s">
        <v>458</v>
      </c>
      <c r="AP40" s="27" t="s">
        <v>2664</v>
      </c>
      <c r="AQ40" s="29" t="s">
        <v>2594</v>
      </c>
      <c r="AR40" s="29" t="s">
        <v>1036</v>
      </c>
    </row>
    <row r="41" spans="1:44" x14ac:dyDescent="0.15">
      <c r="A41" s="28" t="s">
        <v>54</v>
      </c>
      <c r="B41" s="27" t="s">
        <v>1704</v>
      </c>
      <c r="D41" s="27" t="s">
        <v>1888</v>
      </c>
      <c r="E41" s="29" t="s">
        <v>1035</v>
      </c>
      <c r="F41" s="29" t="s">
        <v>1036</v>
      </c>
      <c r="G41" s="28" t="s">
        <v>251</v>
      </c>
      <c r="N41" s="27" t="s">
        <v>408</v>
      </c>
      <c r="O41" s="29" t="s">
        <v>1035</v>
      </c>
      <c r="P41" s="29" t="s">
        <v>1036</v>
      </c>
      <c r="Q41" s="29" t="s">
        <v>409</v>
      </c>
      <c r="X41" s="27" t="s">
        <v>2353</v>
      </c>
      <c r="Y41" s="27" t="s">
        <v>2096</v>
      </c>
      <c r="Z41" s="27" t="s">
        <v>2352</v>
      </c>
      <c r="AA41" s="27" t="s">
        <v>986</v>
      </c>
      <c r="AB41" s="27" t="s">
        <v>1984</v>
      </c>
      <c r="AC41" s="27" t="s">
        <v>345</v>
      </c>
      <c r="AJ41" s="28" t="s">
        <v>1601</v>
      </c>
      <c r="AK41" s="27" t="s">
        <v>1629</v>
      </c>
      <c r="AL41" s="29" t="s">
        <v>1041</v>
      </c>
      <c r="AM41" s="29" t="s">
        <v>1036</v>
      </c>
      <c r="AO41" s="29" t="s">
        <v>453</v>
      </c>
      <c r="AP41" s="27" t="s">
        <v>2135</v>
      </c>
      <c r="AQ41" s="29" t="s">
        <v>2604</v>
      </c>
      <c r="AR41" s="29" t="s">
        <v>1036</v>
      </c>
    </row>
    <row r="42" spans="1:44" x14ac:dyDescent="0.15">
      <c r="A42" s="28" t="s">
        <v>55</v>
      </c>
      <c r="B42" s="27" t="s">
        <v>1705</v>
      </c>
      <c r="D42" s="27" t="s">
        <v>1889</v>
      </c>
      <c r="E42" s="29" t="s">
        <v>1035</v>
      </c>
      <c r="F42" s="29" t="s">
        <v>1036</v>
      </c>
      <c r="G42" s="28" t="s">
        <v>252</v>
      </c>
      <c r="N42" s="27" t="s">
        <v>936</v>
      </c>
      <c r="O42" s="29" t="s">
        <v>1035</v>
      </c>
      <c r="P42" s="29" t="s">
        <v>1036</v>
      </c>
      <c r="Q42" s="29" t="s">
        <v>410</v>
      </c>
      <c r="X42" s="27" t="s">
        <v>2355</v>
      </c>
      <c r="Y42" s="27" t="s">
        <v>2095</v>
      </c>
      <c r="Z42" s="27" t="s">
        <v>2354</v>
      </c>
      <c r="AA42" s="27" t="s">
        <v>985</v>
      </c>
      <c r="AB42" s="27" t="s">
        <v>2318</v>
      </c>
      <c r="AC42" s="27" t="s">
        <v>2317</v>
      </c>
      <c r="AJ42" s="28" t="s">
        <v>1602</v>
      </c>
      <c r="AK42" s="27" t="s">
        <v>1630</v>
      </c>
      <c r="AL42" s="29" t="s">
        <v>1041</v>
      </c>
      <c r="AM42" s="29" t="s">
        <v>1036</v>
      </c>
      <c r="AO42" s="29" t="s">
        <v>2090</v>
      </c>
      <c r="AP42" s="27" t="s">
        <v>2136</v>
      </c>
      <c r="AQ42" s="29" t="s">
        <v>1041</v>
      </c>
      <c r="AR42" s="29" t="s">
        <v>1036</v>
      </c>
    </row>
    <row r="43" spans="1:44" x14ac:dyDescent="0.15">
      <c r="A43" s="28" t="s">
        <v>56</v>
      </c>
      <c r="B43" s="27" t="s">
        <v>1706</v>
      </c>
      <c r="D43" s="27" t="s">
        <v>1890</v>
      </c>
      <c r="E43" s="29" t="s">
        <v>1035</v>
      </c>
      <c r="F43" s="29" t="s">
        <v>1036</v>
      </c>
      <c r="G43" s="28" t="s">
        <v>253</v>
      </c>
      <c r="N43" s="27" t="s">
        <v>931</v>
      </c>
      <c r="O43" s="29" t="s">
        <v>1035</v>
      </c>
      <c r="P43" s="29" t="s">
        <v>1036</v>
      </c>
      <c r="Q43" s="29" t="s">
        <v>411</v>
      </c>
      <c r="X43" s="27" t="s">
        <v>2357</v>
      </c>
      <c r="Y43" s="27" t="s">
        <v>353</v>
      </c>
      <c r="Z43" s="27" t="s">
        <v>2356</v>
      </c>
      <c r="AA43" s="27" t="s">
        <v>985</v>
      </c>
      <c r="AB43" s="27" t="s">
        <v>2318</v>
      </c>
      <c r="AC43" s="27" t="s">
        <v>2317</v>
      </c>
      <c r="AJ43" s="28" t="s">
        <v>1603</v>
      </c>
      <c r="AK43" s="27" t="s">
        <v>1631</v>
      </c>
      <c r="AL43" s="29" t="s">
        <v>1041</v>
      </c>
      <c r="AM43" s="29" t="s">
        <v>1036</v>
      </c>
      <c r="AO43" s="29" t="s">
        <v>1638</v>
      </c>
      <c r="AP43" s="27" t="s">
        <v>2137</v>
      </c>
      <c r="AQ43" s="29" t="s">
        <v>1041</v>
      </c>
      <c r="AR43" s="29" t="s">
        <v>1036</v>
      </c>
    </row>
    <row r="44" spans="1:44" x14ac:dyDescent="0.15">
      <c r="A44" s="28" t="s">
        <v>57</v>
      </c>
      <c r="B44" s="27" t="s">
        <v>1707</v>
      </c>
      <c r="D44" s="27" t="s">
        <v>1891</v>
      </c>
      <c r="E44" s="29" t="s">
        <v>1035</v>
      </c>
      <c r="F44" s="29" t="s">
        <v>1036</v>
      </c>
      <c r="G44" s="28" t="s">
        <v>254</v>
      </c>
      <c r="N44" s="27" t="s">
        <v>412</v>
      </c>
      <c r="O44" s="29" t="s">
        <v>2590</v>
      </c>
      <c r="P44" s="29" t="s">
        <v>1036</v>
      </c>
      <c r="Q44" s="29" t="s">
        <v>413</v>
      </c>
      <c r="X44" s="27" t="s">
        <v>2359</v>
      </c>
      <c r="Y44" s="27" t="s">
        <v>2097</v>
      </c>
      <c r="Z44" s="27" t="s">
        <v>2358</v>
      </c>
      <c r="AA44" s="27" t="s">
        <v>985</v>
      </c>
      <c r="AB44" s="27" t="s">
        <v>2318</v>
      </c>
      <c r="AC44" s="27" t="s">
        <v>2317</v>
      </c>
      <c r="AJ44" s="28" t="s">
        <v>1600</v>
      </c>
      <c r="AK44" s="27" t="s">
        <v>1632</v>
      </c>
      <c r="AL44" s="29" t="s">
        <v>1041</v>
      </c>
      <c r="AM44" s="29" t="s">
        <v>1036</v>
      </c>
      <c r="AO44" s="29" t="s">
        <v>1646</v>
      </c>
      <c r="AP44" s="27" t="s">
        <v>2138</v>
      </c>
      <c r="AQ44" s="29" t="s">
        <v>1041</v>
      </c>
      <c r="AR44" s="29" t="s">
        <v>1036</v>
      </c>
    </row>
    <row r="45" spans="1:44" x14ac:dyDescent="0.15">
      <c r="A45" s="28" t="s">
        <v>58</v>
      </c>
      <c r="B45" s="27" t="s">
        <v>1708</v>
      </c>
      <c r="D45" s="27" t="s">
        <v>1892</v>
      </c>
      <c r="E45" s="29" t="s">
        <v>1035</v>
      </c>
      <c r="F45" s="29" t="s">
        <v>1036</v>
      </c>
      <c r="G45" s="28" t="s">
        <v>255</v>
      </c>
      <c r="N45" s="27" t="s">
        <v>414</v>
      </c>
      <c r="O45" s="29" t="s">
        <v>2548</v>
      </c>
      <c r="P45" s="29" t="s">
        <v>1036</v>
      </c>
      <c r="Q45" s="29" t="s">
        <v>415</v>
      </c>
      <c r="X45" s="27" t="s">
        <v>2361</v>
      </c>
      <c r="Y45" s="27" t="s">
        <v>2098</v>
      </c>
      <c r="Z45" s="27" t="s">
        <v>2360</v>
      </c>
      <c r="AA45" s="27" t="s">
        <v>986</v>
      </c>
      <c r="AB45" s="27" t="s">
        <v>2358</v>
      </c>
      <c r="AC45" s="27" t="s">
        <v>2097</v>
      </c>
      <c r="AJ45" s="28" t="s">
        <v>466</v>
      </c>
      <c r="AK45" s="27" t="s">
        <v>1633</v>
      </c>
      <c r="AL45" s="29" t="s">
        <v>2550</v>
      </c>
      <c r="AM45" s="29" t="s">
        <v>1036</v>
      </c>
      <c r="AO45" s="29" t="s">
        <v>1650</v>
      </c>
      <c r="AP45" s="27" t="s">
        <v>2139</v>
      </c>
      <c r="AQ45" s="29" t="s">
        <v>1041</v>
      </c>
      <c r="AR45" s="29" t="s">
        <v>1036</v>
      </c>
    </row>
    <row r="46" spans="1:44" x14ac:dyDescent="0.15">
      <c r="A46" s="28" t="s">
        <v>59</v>
      </c>
      <c r="B46" s="27" t="s">
        <v>1709</v>
      </c>
      <c r="D46" s="27" t="s">
        <v>1893</v>
      </c>
      <c r="E46" s="29" t="s">
        <v>1035</v>
      </c>
      <c r="F46" s="29" t="s">
        <v>1036</v>
      </c>
      <c r="G46" s="28" t="s">
        <v>250</v>
      </c>
      <c r="N46" s="27" t="s">
        <v>2591</v>
      </c>
      <c r="O46" s="29" t="s">
        <v>2556</v>
      </c>
      <c r="P46" s="29" t="s">
        <v>1036</v>
      </c>
      <c r="Q46" s="28" t="s">
        <v>1608</v>
      </c>
      <c r="X46" s="27" t="s">
        <v>2363</v>
      </c>
      <c r="Y46" s="27" t="s">
        <v>2099</v>
      </c>
      <c r="Z46" s="27" t="s">
        <v>2362</v>
      </c>
      <c r="AA46" s="27" t="s">
        <v>986</v>
      </c>
      <c r="AB46" s="27" t="s">
        <v>2358</v>
      </c>
      <c r="AC46" s="27" t="s">
        <v>2097</v>
      </c>
      <c r="AJ46" s="28" t="s">
        <v>467</v>
      </c>
      <c r="AK46" s="27" t="s">
        <v>1634</v>
      </c>
      <c r="AL46" s="29" t="s">
        <v>1035</v>
      </c>
      <c r="AM46" s="29" t="s">
        <v>1036</v>
      </c>
      <c r="AO46" s="29" t="s">
        <v>2091</v>
      </c>
      <c r="AP46" s="27" t="s">
        <v>2141</v>
      </c>
      <c r="AQ46" s="29" t="s">
        <v>2604</v>
      </c>
      <c r="AR46" s="29" t="s">
        <v>1036</v>
      </c>
    </row>
    <row r="47" spans="1:44" x14ac:dyDescent="0.15">
      <c r="A47" s="28" t="s">
        <v>60</v>
      </c>
      <c r="B47" s="27" t="s">
        <v>1710</v>
      </c>
      <c r="D47" s="27" t="s">
        <v>1894</v>
      </c>
      <c r="E47" s="29" t="s">
        <v>1035</v>
      </c>
      <c r="F47" s="29" t="s">
        <v>1036</v>
      </c>
      <c r="G47" s="28" t="s">
        <v>256</v>
      </c>
      <c r="N47" s="27" t="s">
        <v>1559</v>
      </c>
      <c r="O47" s="29" t="s">
        <v>2592</v>
      </c>
      <c r="P47" s="29" t="s">
        <v>1036</v>
      </c>
      <c r="Q47" s="28" t="s">
        <v>1560</v>
      </c>
      <c r="X47" s="27" t="s">
        <v>2365</v>
      </c>
      <c r="Y47" s="27" t="s">
        <v>347</v>
      </c>
      <c r="Z47" s="27" t="s">
        <v>2364</v>
      </c>
      <c r="AA47" s="27" t="s">
        <v>985</v>
      </c>
      <c r="AB47" s="27" t="s">
        <v>2318</v>
      </c>
      <c r="AC47" s="27" t="s">
        <v>2317</v>
      </c>
      <c r="AJ47" s="28" t="s">
        <v>468</v>
      </c>
      <c r="AK47" s="27" t="s">
        <v>1635</v>
      </c>
      <c r="AL47" s="29" t="s">
        <v>1035</v>
      </c>
      <c r="AM47" s="29" t="s">
        <v>1036</v>
      </c>
      <c r="AO47" s="29" t="s">
        <v>486</v>
      </c>
      <c r="AP47" s="27" t="s">
        <v>2144</v>
      </c>
      <c r="AQ47" s="29" t="s">
        <v>2604</v>
      </c>
      <c r="AR47" s="29" t="s">
        <v>1036</v>
      </c>
    </row>
    <row r="48" spans="1:44" x14ac:dyDescent="0.15">
      <c r="A48" s="28" t="s">
        <v>61</v>
      </c>
      <c r="B48" s="27" t="s">
        <v>1711</v>
      </c>
      <c r="D48" s="27" t="s">
        <v>1895</v>
      </c>
      <c r="E48" s="29" t="s">
        <v>2549</v>
      </c>
      <c r="F48" s="29" t="s">
        <v>1036</v>
      </c>
      <c r="G48" s="28" t="s">
        <v>257</v>
      </c>
      <c r="N48" s="27" t="s">
        <v>1561</v>
      </c>
      <c r="O48" s="29" t="s">
        <v>2592</v>
      </c>
      <c r="P48" s="29" t="s">
        <v>1036</v>
      </c>
      <c r="Q48" s="28" t="s">
        <v>1562</v>
      </c>
      <c r="X48" s="27" t="s">
        <v>2367</v>
      </c>
      <c r="Y48" s="27" t="s">
        <v>497</v>
      </c>
      <c r="Z48" s="27" t="s">
        <v>2366</v>
      </c>
      <c r="AA48" s="27" t="s">
        <v>986</v>
      </c>
      <c r="AB48" s="27" t="s">
        <v>2364</v>
      </c>
      <c r="AC48" s="27" t="s">
        <v>347</v>
      </c>
      <c r="AJ48" s="28" t="s">
        <v>469</v>
      </c>
      <c r="AK48" s="27" t="s">
        <v>1636</v>
      </c>
      <c r="AL48" s="29" t="s">
        <v>2550</v>
      </c>
      <c r="AM48" s="29" t="s">
        <v>1036</v>
      </c>
      <c r="AO48" s="29" t="s">
        <v>487</v>
      </c>
      <c r="AP48" s="27" t="s">
        <v>2145</v>
      </c>
      <c r="AQ48" s="29" t="s">
        <v>2604</v>
      </c>
      <c r="AR48" s="29" t="s">
        <v>1036</v>
      </c>
    </row>
    <row r="49" spans="1:44" x14ac:dyDescent="0.15">
      <c r="A49" s="28" t="s">
        <v>62</v>
      </c>
      <c r="B49" s="27" t="s">
        <v>1712</v>
      </c>
      <c r="D49" s="27" t="s">
        <v>2727</v>
      </c>
      <c r="E49" s="29" t="s">
        <v>2594</v>
      </c>
      <c r="F49" s="29" t="s">
        <v>1036</v>
      </c>
      <c r="G49" s="28" t="s">
        <v>2728</v>
      </c>
      <c r="N49" s="27" t="s">
        <v>2599</v>
      </c>
      <c r="O49" s="29" t="s">
        <v>2600</v>
      </c>
      <c r="P49" s="29" t="s">
        <v>1036</v>
      </c>
      <c r="Q49" s="28" t="s">
        <v>2601</v>
      </c>
      <c r="X49" s="27" t="s">
        <v>2369</v>
      </c>
      <c r="Y49" s="27" t="s">
        <v>580</v>
      </c>
      <c r="Z49" s="27" t="s">
        <v>2368</v>
      </c>
      <c r="AA49" s="27" t="s">
        <v>986</v>
      </c>
      <c r="AB49" s="27" t="s">
        <v>2364</v>
      </c>
      <c r="AC49" s="27" t="s">
        <v>347</v>
      </c>
      <c r="AJ49" s="28" t="s">
        <v>1605</v>
      </c>
      <c r="AK49" s="27" t="s">
        <v>1637</v>
      </c>
      <c r="AL49" s="29" t="s">
        <v>1041</v>
      </c>
      <c r="AM49" s="29" t="s">
        <v>1036</v>
      </c>
      <c r="AO49" s="29" t="s">
        <v>2094</v>
      </c>
      <c r="AP49" s="27" t="s">
        <v>2146</v>
      </c>
      <c r="AQ49" s="29" t="s">
        <v>2604</v>
      </c>
      <c r="AR49" s="29" t="s">
        <v>1036</v>
      </c>
    </row>
    <row r="50" spans="1:44" x14ac:dyDescent="0.15">
      <c r="A50" s="28" t="s">
        <v>63</v>
      </c>
      <c r="B50" s="27" t="s">
        <v>1713</v>
      </c>
      <c r="D50" s="27" t="s">
        <v>1896</v>
      </c>
      <c r="E50" s="29" t="s">
        <v>2550</v>
      </c>
      <c r="F50" s="29" t="s">
        <v>1036</v>
      </c>
      <c r="G50" s="28" t="s">
        <v>258</v>
      </c>
      <c r="N50" s="27" t="s">
        <v>934</v>
      </c>
      <c r="O50" s="29" t="s">
        <v>1035</v>
      </c>
      <c r="P50" s="29" t="s">
        <v>1036</v>
      </c>
      <c r="Q50" s="28" t="s">
        <v>416</v>
      </c>
      <c r="X50" s="27" t="s">
        <v>2371</v>
      </c>
      <c r="Y50" s="27" t="s">
        <v>581</v>
      </c>
      <c r="Z50" s="27" t="s">
        <v>2370</v>
      </c>
      <c r="AA50" s="27" t="s">
        <v>986</v>
      </c>
      <c r="AB50" s="27" t="s">
        <v>2364</v>
      </c>
      <c r="AC50" s="27" t="s">
        <v>347</v>
      </c>
      <c r="AJ50" s="28" t="s">
        <v>1638</v>
      </c>
      <c r="AK50" s="27" t="s">
        <v>1639</v>
      </c>
      <c r="AL50" s="29" t="s">
        <v>1041</v>
      </c>
      <c r="AM50" s="29" t="s">
        <v>1036</v>
      </c>
      <c r="AO50" s="29" t="s">
        <v>2096</v>
      </c>
      <c r="AP50" s="27" t="s">
        <v>2149</v>
      </c>
      <c r="AQ50" s="29" t="s">
        <v>2604</v>
      </c>
      <c r="AR50" s="29" t="s">
        <v>1036</v>
      </c>
    </row>
    <row r="51" spans="1:44" x14ac:dyDescent="0.15">
      <c r="A51" s="28" t="s">
        <v>64</v>
      </c>
      <c r="B51" s="27" t="s">
        <v>1714</v>
      </c>
      <c r="D51" s="27" t="s">
        <v>1897</v>
      </c>
      <c r="E51" s="29" t="s">
        <v>2550</v>
      </c>
      <c r="F51" s="29" t="s">
        <v>1036</v>
      </c>
      <c r="G51" s="28" t="s">
        <v>258</v>
      </c>
      <c r="X51" s="27" t="s">
        <v>2373</v>
      </c>
      <c r="Y51" s="27" t="s">
        <v>585</v>
      </c>
      <c r="Z51" s="27" t="s">
        <v>2372</v>
      </c>
      <c r="AA51" s="27" t="s">
        <v>986</v>
      </c>
      <c r="AB51" s="27" t="s">
        <v>2364</v>
      </c>
      <c r="AC51" s="27" t="s">
        <v>347</v>
      </c>
      <c r="AJ51" s="28" t="s">
        <v>1640</v>
      </c>
      <c r="AK51" s="27" t="s">
        <v>1641</v>
      </c>
      <c r="AL51" s="29" t="s">
        <v>1041</v>
      </c>
      <c r="AM51" s="29" t="s">
        <v>1036</v>
      </c>
      <c r="AO51" s="29" t="s">
        <v>497</v>
      </c>
      <c r="AP51" s="27" t="s">
        <v>2154</v>
      </c>
      <c r="AQ51" s="29" t="s">
        <v>2604</v>
      </c>
      <c r="AR51" s="29" t="s">
        <v>1036</v>
      </c>
    </row>
    <row r="52" spans="1:44" x14ac:dyDescent="0.15">
      <c r="A52" s="28" t="s">
        <v>65</v>
      </c>
      <c r="B52" s="27" t="s">
        <v>1715</v>
      </c>
      <c r="D52" s="27" t="s">
        <v>1898</v>
      </c>
      <c r="E52" s="29" t="s">
        <v>2551</v>
      </c>
      <c r="F52" s="29" t="s">
        <v>1036</v>
      </c>
      <c r="G52" s="28" t="s">
        <v>259</v>
      </c>
      <c r="X52" s="27" t="s">
        <v>2375</v>
      </c>
      <c r="Y52" s="27" t="s">
        <v>2100</v>
      </c>
      <c r="Z52" s="27" t="s">
        <v>2374</v>
      </c>
      <c r="AA52" s="27" t="s">
        <v>985</v>
      </c>
      <c r="AB52" s="27" t="s">
        <v>2318</v>
      </c>
      <c r="AC52" s="27" t="s">
        <v>2317</v>
      </c>
      <c r="AJ52" s="28" t="s">
        <v>1642</v>
      </c>
      <c r="AK52" s="27" t="s">
        <v>1643</v>
      </c>
      <c r="AL52" s="29" t="s">
        <v>1041</v>
      </c>
      <c r="AM52" s="29" t="s">
        <v>1036</v>
      </c>
      <c r="AO52" s="29" t="s">
        <v>580</v>
      </c>
      <c r="AP52" s="27" t="s">
        <v>2155</v>
      </c>
      <c r="AQ52" s="29" t="s">
        <v>2604</v>
      </c>
      <c r="AR52" s="29" t="s">
        <v>1036</v>
      </c>
    </row>
    <row r="53" spans="1:44" x14ac:dyDescent="0.15">
      <c r="A53" s="28" t="s">
        <v>66</v>
      </c>
      <c r="B53" s="27" t="s">
        <v>1716</v>
      </c>
      <c r="D53" s="27" t="s">
        <v>1899</v>
      </c>
      <c r="E53" s="29" t="s">
        <v>2550</v>
      </c>
      <c r="F53" s="29" t="s">
        <v>1036</v>
      </c>
      <c r="G53" s="28" t="s">
        <v>1543</v>
      </c>
      <c r="X53" s="27" t="s">
        <v>2377</v>
      </c>
      <c r="Y53" s="27" t="s">
        <v>429</v>
      </c>
      <c r="Z53" s="27" t="s">
        <v>2376</v>
      </c>
      <c r="AA53" s="27" t="s">
        <v>985</v>
      </c>
      <c r="AB53" s="27" t="s">
        <v>2318</v>
      </c>
      <c r="AC53" s="27" t="s">
        <v>2317</v>
      </c>
      <c r="AJ53" s="28" t="s">
        <v>1644</v>
      </c>
      <c r="AK53" s="27" t="s">
        <v>1645</v>
      </c>
      <c r="AL53" s="29" t="s">
        <v>1041</v>
      </c>
      <c r="AM53" s="29" t="s">
        <v>1036</v>
      </c>
      <c r="AO53" s="29" t="s">
        <v>581</v>
      </c>
      <c r="AP53" s="27" t="s">
        <v>2156</v>
      </c>
      <c r="AQ53" s="29" t="s">
        <v>2604</v>
      </c>
      <c r="AR53" s="29" t="s">
        <v>1036</v>
      </c>
    </row>
    <row r="54" spans="1:44" x14ac:dyDescent="0.15">
      <c r="A54" s="28" t="s">
        <v>67</v>
      </c>
      <c r="B54" s="27" t="s">
        <v>1717</v>
      </c>
      <c r="D54" s="27" t="s">
        <v>1900</v>
      </c>
      <c r="E54" s="29" t="s">
        <v>1041</v>
      </c>
      <c r="F54" s="29" t="s">
        <v>1036</v>
      </c>
      <c r="G54" s="28" t="s">
        <v>1544</v>
      </c>
      <c r="X54" s="27" t="s">
        <v>2379</v>
      </c>
      <c r="Y54" s="27" t="s">
        <v>720</v>
      </c>
      <c r="Z54" s="27" t="s">
        <v>2378</v>
      </c>
      <c r="AA54" s="27" t="s">
        <v>986</v>
      </c>
      <c r="AB54" s="27" t="s">
        <v>2376</v>
      </c>
      <c r="AC54" s="27" t="s">
        <v>429</v>
      </c>
      <c r="AJ54" s="28" t="s">
        <v>1646</v>
      </c>
      <c r="AK54" s="27" t="s">
        <v>1647</v>
      </c>
      <c r="AL54" s="29" t="s">
        <v>1041</v>
      </c>
      <c r="AM54" s="29" t="s">
        <v>1036</v>
      </c>
      <c r="AO54" s="29" t="s">
        <v>585</v>
      </c>
      <c r="AP54" s="27" t="s">
        <v>2157</v>
      </c>
      <c r="AQ54" s="29" t="s">
        <v>2604</v>
      </c>
      <c r="AR54" s="29" t="s">
        <v>1036</v>
      </c>
    </row>
    <row r="55" spans="1:44" x14ac:dyDescent="0.15">
      <c r="A55" s="28" t="s">
        <v>68</v>
      </c>
      <c r="B55" s="27" t="s">
        <v>1718</v>
      </c>
      <c r="D55" s="27" t="s">
        <v>2691</v>
      </c>
      <c r="E55" s="29" t="s">
        <v>2594</v>
      </c>
      <c r="F55" s="29" t="s">
        <v>1036</v>
      </c>
      <c r="G55" s="28" t="s">
        <v>2692</v>
      </c>
      <c r="X55" s="27" t="s">
        <v>2381</v>
      </c>
      <c r="Y55" s="27" t="s">
        <v>721</v>
      </c>
      <c r="Z55" s="27" t="s">
        <v>2380</v>
      </c>
      <c r="AA55" s="27" t="s">
        <v>986</v>
      </c>
      <c r="AB55" s="27" t="s">
        <v>2376</v>
      </c>
      <c r="AC55" s="27" t="s">
        <v>429</v>
      </c>
      <c r="AJ55" s="28" t="s">
        <v>1648</v>
      </c>
      <c r="AK55" s="27" t="s">
        <v>1649</v>
      </c>
      <c r="AL55" s="29" t="s">
        <v>1041</v>
      </c>
      <c r="AM55" s="29" t="s">
        <v>1036</v>
      </c>
      <c r="AO55" s="29" t="s">
        <v>720</v>
      </c>
      <c r="AP55" s="27" t="s">
        <v>2160</v>
      </c>
      <c r="AQ55" s="29" t="s">
        <v>2604</v>
      </c>
      <c r="AR55" s="29" t="s">
        <v>1036</v>
      </c>
    </row>
    <row r="56" spans="1:44" x14ac:dyDescent="0.15">
      <c r="A56" s="28" t="s">
        <v>69</v>
      </c>
      <c r="B56" s="27" t="s">
        <v>1719</v>
      </c>
      <c r="D56" s="27" t="s">
        <v>2693</v>
      </c>
      <c r="E56" s="29" t="s">
        <v>2694</v>
      </c>
      <c r="F56" s="29" t="s">
        <v>1036</v>
      </c>
      <c r="G56" s="28" t="s">
        <v>2695</v>
      </c>
      <c r="X56" s="27" t="s">
        <v>2383</v>
      </c>
      <c r="Y56" s="27" t="s">
        <v>722</v>
      </c>
      <c r="Z56" s="27" t="s">
        <v>2382</v>
      </c>
      <c r="AA56" s="27" t="s">
        <v>986</v>
      </c>
      <c r="AB56" s="27" t="s">
        <v>2376</v>
      </c>
      <c r="AC56" s="27" t="s">
        <v>429</v>
      </c>
      <c r="AJ56" s="28" t="s">
        <v>1650</v>
      </c>
      <c r="AK56" s="27" t="s">
        <v>1651</v>
      </c>
      <c r="AL56" s="29" t="s">
        <v>1041</v>
      </c>
      <c r="AM56" s="29" t="s">
        <v>1036</v>
      </c>
      <c r="AO56" s="29" t="s">
        <v>721</v>
      </c>
      <c r="AP56" s="27" t="s">
        <v>2161</v>
      </c>
      <c r="AQ56" s="29" t="s">
        <v>2604</v>
      </c>
      <c r="AR56" s="29" t="s">
        <v>1036</v>
      </c>
    </row>
    <row r="57" spans="1:44" x14ac:dyDescent="0.15">
      <c r="A57" s="28" t="s">
        <v>70</v>
      </c>
      <c r="B57" s="27" t="s">
        <v>1720</v>
      </c>
      <c r="D57" s="27" t="s">
        <v>2696</v>
      </c>
      <c r="E57" s="29" t="s">
        <v>2594</v>
      </c>
      <c r="F57" s="29" t="s">
        <v>1036</v>
      </c>
      <c r="G57" s="28" t="s">
        <v>2697</v>
      </c>
      <c r="X57" s="27" t="s">
        <v>2385</v>
      </c>
      <c r="Y57" s="27" t="s">
        <v>723</v>
      </c>
      <c r="Z57" s="27" t="s">
        <v>2384</v>
      </c>
      <c r="AA57" s="27" t="s">
        <v>986</v>
      </c>
      <c r="AB57" s="27" t="s">
        <v>2376</v>
      </c>
      <c r="AC57" s="27" t="s">
        <v>429</v>
      </c>
      <c r="AJ57" s="28" t="s">
        <v>470</v>
      </c>
      <c r="AK57" s="27" t="s">
        <v>1098</v>
      </c>
      <c r="AL57" s="29" t="s">
        <v>2588</v>
      </c>
      <c r="AM57" s="29" t="s">
        <v>1036</v>
      </c>
      <c r="AO57" s="29" t="s">
        <v>722</v>
      </c>
      <c r="AP57" s="27" t="s">
        <v>2162</v>
      </c>
      <c r="AQ57" s="29" t="s">
        <v>2604</v>
      </c>
      <c r="AR57" s="29" t="s">
        <v>1036</v>
      </c>
    </row>
    <row r="58" spans="1:44" x14ac:dyDescent="0.15">
      <c r="A58" s="28" t="s">
        <v>71</v>
      </c>
      <c r="B58" s="27" t="s">
        <v>1721</v>
      </c>
      <c r="D58" s="27" t="s">
        <v>2729</v>
      </c>
      <c r="E58" s="29" t="s">
        <v>2594</v>
      </c>
      <c r="F58" s="29" t="s">
        <v>1036</v>
      </c>
      <c r="G58" s="28" t="s">
        <v>2730</v>
      </c>
      <c r="X58" s="27" t="s">
        <v>2387</v>
      </c>
      <c r="Y58" s="27" t="s">
        <v>724</v>
      </c>
      <c r="Z58" s="27" t="s">
        <v>2386</v>
      </c>
      <c r="AA58" s="27" t="s">
        <v>986</v>
      </c>
      <c r="AB58" s="27" t="s">
        <v>2376</v>
      </c>
      <c r="AC58" s="27" t="s">
        <v>429</v>
      </c>
      <c r="AJ58" s="28" t="s">
        <v>471</v>
      </c>
      <c r="AK58" s="27" t="s">
        <v>1099</v>
      </c>
      <c r="AL58" s="29" t="s">
        <v>2588</v>
      </c>
      <c r="AM58" s="29" t="s">
        <v>1036</v>
      </c>
      <c r="AO58" s="29" t="s">
        <v>723</v>
      </c>
      <c r="AP58" s="27" t="s">
        <v>2163</v>
      </c>
      <c r="AQ58" s="29" t="s">
        <v>2604</v>
      </c>
      <c r="AR58" s="29" t="s">
        <v>1036</v>
      </c>
    </row>
    <row r="59" spans="1:44" x14ac:dyDescent="0.15">
      <c r="A59" s="28" t="s">
        <v>72</v>
      </c>
      <c r="B59" s="27" t="s">
        <v>1722</v>
      </c>
      <c r="D59" s="27" t="s">
        <v>2717</v>
      </c>
      <c r="E59" s="29" t="s">
        <v>2718</v>
      </c>
      <c r="F59" s="29" t="s">
        <v>1036</v>
      </c>
      <c r="G59" s="28" t="s">
        <v>2719</v>
      </c>
      <c r="X59" s="27" t="s">
        <v>2389</v>
      </c>
      <c r="Y59" s="27" t="s">
        <v>728</v>
      </c>
      <c r="Z59" s="27" t="s">
        <v>2388</v>
      </c>
      <c r="AA59" s="27" t="s">
        <v>986</v>
      </c>
      <c r="AB59" s="27" t="s">
        <v>2376</v>
      </c>
      <c r="AC59" s="27" t="s">
        <v>429</v>
      </c>
      <c r="AJ59" s="28" t="s">
        <v>472</v>
      </c>
      <c r="AK59" s="27" t="s">
        <v>1100</v>
      </c>
      <c r="AL59" s="29" t="s">
        <v>2588</v>
      </c>
      <c r="AM59" s="29" t="s">
        <v>1036</v>
      </c>
      <c r="AO59" s="29" t="s">
        <v>724</v>
      </c>
      <c r="AP59" s="27" t="s">
        <v>2164</v>
      </c>
      <c r="AQ59" s="29" t="s">
        <v>2604</v>
      </c>
      <c r="AR59" s="29" t="s">
        <v>1036</v>
      </c>
    </row>
    <row r="60" spans="1:44" x14ac:dyDescent="0.15">
      <c r="A60" s="28" t="s">
        <v>73</v>
      </c>
      <c r="B60" s="27" t="s">
        <v>1723</v>
      </c>
      <c r="D60" s="27" t="s">
        <v>1901</v>
      </c>
      <c r="E60" s="29" t="s">
        <v>1035</v>
      </c>
      <c r="F60" s="29" t="s">
        <v>1036</v>
      </c>
      <c r="G60" s="28" t="s">
        <v>260</v>
      </c>
      <c r="X60" s="27" t="s">
        <v>2391</v>
      </c>
      <c r="Y60" s="27" t="s">
        <v>725</v>
      </c>
      <c r="Z60" s="27" t="s">
        <v>2390</v>
      </c>
      <c r="AA60" s="27" t="s">
        <v>986</v>
      </c>
      <c r="AB60" s="27" t="s">
        <v>2376</v>
      </c>
      <c r="AC60" s="27" t="s">
        <v>429</v>
      </c>
      <c r="AJ60" s="28" t="s">
        <v>473</v>
      </c>
      <c r="AK60" s="27" t="s">
        <v>1102</v>
      </c>
      <c r="AL60" s="29" t="s">
        <v>2573</v>
      </c>
      <c r="AM60" s="29" t="s">
        <v>1036</v>
      </c>
      <c r="AO60" s="29" t="s">
        <v>728</v>
      </c>
      <c r="AP60" s="27" t="s">
        <v>2165</v>
      </c>
      <c r="AQ60" s="29" t="s">
        <v>2604</v>
      </c>
      <c r="AR60" s="29" t="s">
        <v>1036</v>
      </c>
    </row>
    <row r="61" spans="1:44" x14ac:dyDescent="0.15">
      <c r="A61" s="28" t="s">
        <v>74</v>
      </c>
      <c r="B61" s="27" t="s">
        <v>1724</v>
      </c>
      <c r="D61" s="27" t="s">
        <v>1902</v>
      </c>
      <c r="E61" s="29" t="s">
        <v>1035</v>
      </c>
      <c r="F61" s="29" t="s">
        <v>1036</v>
      </c>
      <c r="G61" s="28" t="s">
        <v>261</v>
      </c>
      <c r="X61" s="27" t="s">
        <v>2393</v>
      </c>
      <c r="Y61" s="27" t="s">
        <v>729</v>
      </c>
      <c r="Z61" s="27" t="s">
        <v>2392</v>
      </c>
      <c r="AA61" s="27" t="s">
        <v>986</v>
      </c>
      <c r="AB61" s="27" t="s">
        <v>2376</v>
      </c>
      <c r="AC61" s="27" t="s">
        <v>429</v>
      </c>
      <c r="AJ61" s="28" t="s">
        <v>474</v>
      </c>
      <c r="AK61" s="27" t="s">
        <v>1103</v>
      </c>
      <c r="AL61" s="29" t="s">
        <v>2550</v>
      </c>
      <c r="AM61" s="29" t="s">
        <v>1036</v>
      </c>
      <c r="AO61" s="29" t="s">
        <v>725</v>
      </c>
      <c r="AP61" s="27" t="s">
        <v>2166</v>
      </c>
      <c r="AQ61" s="29" t="s">
        <v>2604</v>
      </c>
      <c r="AR61" s="29" t="s">
        <v>1036</v>
      </c>
    </row>
    <row r="62" spans="1:44" x14ac:dyDescent="0.15">
      <c r="A62" s="28" t="s">
        <v>75</v>
      </c>
      <c r="B62" s="27" t="s">
        <v>1725</v>
      </c>
      <c r="D62" s="27" t="s">
        <v>1903</v>
      </c>
      <c r="E62" s="29" t="s">
        <v>1035</v>
      </c>
      <c r="F62" s="29" t="s">
        <v>1036</v>
      </c>
      <c r="G62" s="28" t="s">
        <v>262</v>
      </c>
      <c r="X62" s="27" t="s">
        <v>2395</v>
      </c>
      <c r="Y62" s="27" t="s">
        <v>730</v>
      </c>
      <c r="Z62" s="27" t="s">
        <v>2394</v>
      </c>
      <c r="AA62" s="27" t="s">
        <v>986</v>
      </c>
      <c r="AB62" s="27" t="s">
        <v>2376</v>
      </c>
      <c r="AC62" s="27" t="s">
        <v>429</v>
      </c>
      <c r="AJ62" s="28" t="s">
        <v>475</v>
      </c>
      <c r="AK62" s="27" t="s">
        <v>1104</v>
      </c>
      <c r="AL62" s="29" t="s">
        <v>1035</v>
      </c>
      <c r="AM62" s="29" t="s">
        <v>1036</v>
      </c>
      <c r="AO62" s="29" t="s">
        <v>729</v>
      </c>
      <c r="AP62" s="27" t="s">
        <v>2167</v>
      </c>
      <c r="AQ62" s="29" t="s">
        <v>2604</v>
      </c>
      <c r="AR62" s="29" t="s">
        <v>1036</v>
      </c>
    </row>
    <row r="63" spans="1:44" x14ac:dyDescent="0.15">
      <c r="A63" s="28" t="s">
        <v>76</v>
      </c>
      <c r="B63" s="27" t="s">
        <v>1055</v>
      </c>
      <c r="D63" s="27" t="s">
        <v>1904</v>
      </c>
      <c r="E63" s="29" t="s">
        <v>1035</v>
      </c>
      <c r="F63" s="29" t="s">
        <v>1036</v>
      </c>
      <c r="G63" s="28" t="s">
        <v>263</v>
      </c>
      <c r="X63" s="27" t="s">
        <v>2397</v>
      </c>
      <c r="Y63" s="27" t="s">
        <v>727</v>
      </c>
      <c r="Z63" s="27" t="s">
        <v>2396</v>
      </c>
      <c r="AA63" s="27" t="s">
        <v>986</v>
      </c>
      <c r="AB63" s="27" t="s">
        <v>2376</v>
      </c>
      <c r="AC63" s="27" t="s">
        <v>429</v>
      </c>
      <c r="AJ63" s="28" t="s">
        <v>476</v>
      </c>
      <c r="AK63" s="27" t="s">
        <v>1105</v>
      </c>
      <c r="AL63" s="29" t="s">
        <v>2573</v>
      </c>
      <c r="AM63" s="29" t="s">
        <v>1036</v>
      </c>
      <c r="AO63" s="29" t="s">
        <v>730</v>
      </c>
      <c r="AP63" s="27" t="s">
        <v>2168</v>
      </c>
      <c r="AQ63" s="29" t="s">
        <v>2604</v>
      </c>
      <c r="AR63" s="29" t="s">
        <v>1036</v>
      </c>
    </row>
    <row r="64" spans="1:44" x14ac:dyDescent="0.15">
      <c r="A64" s="28" t="s">
        <v>77</v>
      </c>
      <c r="B64" s="27" t="s">
        <v>1056</v>
      </c>
      <c r="D64" s="27" t="s">
        <v>1905</v>
      </c>
      <c r="E64" s="29" t="s">
        <v>2552</v>
      </c>
      <c r="F64" s="29" t="s">
        <v>1036</v>
      </c>
      <c r="G64" s="28" t="s">
        <v>264</v>
      </c>
      <c r="X64" s="27" t="s">
        <v>2399</v>
      </c>
      <c r="Y64" s="27" t="s">
        <v>731</v>
      </c>
      <c r="Z64" s="27" t="s">
        <v>2398</v>
      </c>
      <c r="AA64" s="27" t="s">
        <v>986</v>
      </c>
      <c r="AB64" s="27" t="s">
        <v>2376</v>
      </c>
      <c r="AC64" s="27" t="s">
        <v>429</v>
      </c>
      <c r="AJ64" s="28" t="s">
        <v>477</v>
      </c>
      <c r="AK64" s="27" t="s">
        <v>1106</v>
      </c>
      <c r="AL64" s="29" t="s">
        <v>2573</v>
      </c>
      <c r="AM64" s="29" t="s">
        <v>1036</v>
      </c>
      <c r="AO64" s="29" t="s">
        <v>727</v>
      </c>
      <c r="AP64" s="27" t="s">
        <v>2169</v>
      </c>
      <c r="AQ64" s="29" t="s">
        <v>2604</v>
      </c>
      <c r="AR64" s="29" t="s">
        <v>1036</v>
      </c>
    </row>
    <row r="65" spans="1:44" x14ac:dyDescent="0.15">
      <c r="A65" s="28" t="s">
        <v>78</v>
      </c>
      <c r="B65" s="27" t="s">
        <v>1057</v>
      </c>
      <c r="D65" s="27" t="s">
        <v>1906</v>
      </c>
      <c r="E65" s="29" t="s">
        <v>2543</v>
      </c>
      <c r="F65" s="29" t="s">
        <v>1036</v>
      </c>
      <c r="G65" s="28" t="s">
        <v>265</v>
      </c>
      <c r="X65" s="27" t="s">
        <v>2401</v>
      </c>
      <c r="Y65" s="27" t="s">
        <v>749</v>
      </c>
      <c r="Z65" s="27" t="s">
        <v>2400</v>
      </c>
      <c r="AA65" s="27" t="s">
        <v>986</v>
      </c>
      <c r="AB65" s="27" t="s">
        <v>2376</v>
      </c>
      <c r="AC65" s="27" t="s">
        <v>429</v>
      </c>
      <c r="AJ65" s="28" t="s">
        <v>478</v>
      </c>
      <c r="AK65" s="27" t="s">
        <v>1107</v>
      </c>
      <c r="AL65" s="29" t="s">
        <v>2573</v>
      </c>
      <c r="AM65" s="29" t="s">
        <v>1036</v>
      </c>
      <c r="AO65" s="29" t="s">
        <v>731</v>
      </c>
      <c r="AP65" s="27" t="s">
        <v>2170</v>
      </c>
      <c r="AQ65" s="29" t="s">
        <v>2604</v>
      </c>
      <c r="AR65" s="29" t="s">
        <v>1036</v>
      </c>
    </row>
    <row r="66" spans="1:44" x14ac:dyDescent="0.15">
      <c r="A66" s="28" t="s">
        <v>79</v>
      </c>
      <c r="B66" s="27" t="s">
        <v>1058</v>
      </c>
      <c r="D66" s="27" t="s">
        <v>1907</v>
      </c>
      <c r="E66" s="29" t="s">
        <v>1035</v>
      </c>
      <c r="F66" s="29" t="s">
        <v>1036</v>
      </c>
      <c r="G66" s="28" t="s">
        <v>266</v>
      </c>
      <c r="X66" s="27" t="s">
        <v>2403</v>
      </c>
      <c r="Y66" s="27" t="s">
        <v>732</v>
      </c>
      <c r="Z66" s="27" t="s">
        <v>2402</v>
      </c>
      <c r="AA66" s="27" t="s">
        <v>986</v>
      </c>
      <c r="AB66" s="27" t="s">
        <v>2376</v>
      </c>
      <c r="AC66" s="27" t="s">
        <v>429</v>
      </c>
      <c r="AJ66" s="28" t="s">
        <v>479</v>
      </c>
      <c r="AK66" s="27" t="s">
        <v>1108</v>
      </c>
      <c r="AL66" s="29" t="s">
        <v>2573</v>
      </c>
      <c r="AM66" s="29" t="s">
        <v>1036</v>
      </c>
      <c r="AO66" s="29" t="s">
        <v>2731</v>
      </c>
      <c r="AP66" s="27" t="s">
        <v>2171</v>
      </c>
      <c r="AQ66" s="29" t="s">
        <v>2737</v>
      </c>
      <c r="AR66" s="29" t="s">
        <v>1036</v>
      </c>
    </row>
    <row r="67" spans="1:44" x14ac:dyDescent="0.15">
      <c r="A67" s="28" t="s">
        <v>80</v>
      </c>
      <c r="B67" s="27" t="s">
        <v>1059</v>
      </c>
      <c r="D67" s="27" t="s">
        <v>1908</v>
      </c>
      <c r="E67" s="29" t="s">
        <v>2553</v>
      </c>
      <c r="F67" s="29" t="s">
        <v>1036</v>
      </c>
      <c r="G67" s="28" t="s">
        <v>267</v>
      </c>
      <c r="X67" s="27" t="s">
        <v>2405</v>
      </c>
      <c r="Y67" s="27" t="s">
        <v>753</v>
      </c>
      <c r="Z67" s="27" t="s">
        <v>2404</v>
      </c>
      <c r="AA67" s="27" t="s">
        <v>986</v>
      </c>
      <c r="AB67" s="27" t="s">
        <v>2376</v>
      </c>
      <c r="AC67" s="27" t="s">
        <v>429</v>
      </c>
      <c r="AJ67" s="28" t="s">
        <v>480</v>
      </c>
      <c r="AK67" s="27" t="s">
        <v>1109</v>
      </c>
      <c r="AL67" s="29" t="s">
        <v>2573</v>
      </c>
      <c r="AM67" s="29" t="s">
        <v>1036</v>
      </c>
      <c r="AO67" s="29" t="s">
        <v>2732</v>
      </c>
      <c r="AP67" s="27" t="s">
        <v>2738</v>
      </c>
      <c r="AQ67" s="29" t="s">
        <v>2737</v>
      </c>
      <c r="AR67" s="29" t="s">
        <v>1036</v>
      </c>
    </row>
    <row r="68" spans="1:44" x14ac:dyDescent="0.15">
      <c r="A68" s="28" t="s">
        <v>81</v>
      </c>
      <c r="B68" s="27" t="s">
        <v>1060</v>
      </c>
      <c r="D68" s="27" t="s">
        <v>1909</v>
      </c>
      <c r="E68" s="29" t="s">
        <v>2545</v>
      </c>
      <c r="F68" s="29" t="s">
        <v>1036</v>
      </c>
      <c r="G68" s="28" t="s">
        <v>268</v>
      </c>
      <c r="X68" s="27" t="s">
        <v>2407</v>
      </c>
      <c r="Y68" s="27" t="s">
        <v>747</v>
      </c>
      <c r="Z68" s="27" t="s">
        <v>2406</v>
      </c>
      <c r="AA68" s="27" t="s">
        <v>986</v>
      </c>
      <c r="AB68" s="27" t="s">
        <v>2376</v>
      </c>
      <c r="AC68" s="27" t="s">
        <v>429</v>
      </c>
      <c r="AJ68" s="28" t="s">
        <v>481</v>
      </c>
      <c r="AK68" s="27" t="s">
        <v>1110</v>
      </c>
      <c r="AL68" s="29" t="s">
        <v>1035</v>
      </c>
      <c r="AM68" s="29" t="s">
        <v>1036</v>
      </c>
      <c r="AO68" s="29" t="s">
        <v>732</v>
      </c>
      <c r="AP68" s="27" t="s">
        <v>2172</v>
      </c>
      <c r="AQ68" s="29" t="s">
        <v>2604</v>
      </c>
      <c r="AR68" s="29" t="s">
        <v>1036</v>
      </c>
    </row>
    <row r="69" spans="1:44" x14ac:dyDescent="0.15">
      <c r="A69" s="28" t="s">
        <v>82</v>
      </c>
      <c r="B69" s="27" t="s">
        <v>1061</v>
      </c>
      <c r="D69" s="27" t="s">
        <v>1910</v>
      </c>
      <c r="E69" s="29" t="s">
        <v>2554</v>
      </c>
      <c r="F69" s="29" t="s">
        <v>1036</v>
      </c>
      <c r="G69" s="28" t="s">
        <v>269</v>
      </c>
      <c r="X69" s="27" t="s">
        <v>2409</v>
      </c>
      <c r="Y69" s="27" t="s">
        <v>748</v>
      </c>
      <c r="Z69" s="27" t="s">
        <v>2408</v>
      </c>
      <c r="AA69" s="27" t="s">
        <v>986</v>
      </c>
      <c r="AB69" s="27" t="s">
        <v>2376</v>
      </c>
      <c r="AC69" s="27" t="s">
        <v>429</v>
      </c>
      <c r="AJ69" s="28" t="s">
        <v>482</v>
      </c>
      <c r="AK69" s="27" t="s">
        <v>1111</v>
      </c>
      <c r="AL69" s="29" t="s">
        <v>2573</v>
      </c>
      <c r="AM69" s="29" t="s">
        <v>1036</v>
      </c>
      <c r="AO69" s="29" t="s">
        <v>753</v>
      </c>
      <c r="AP69" s="27" t="s">
        <v>2173</v>
      </c>
      <c r="AQ69" s="29" t="s">
        <v>2604</v>
      </c>
      <c r="AR69" s="29" t="s">
        <v>1036</v>
      </c>
    </row>
    <row r="70" spans="1:44" x14ac:dyDescent="0.15">
      <c r="A70" s="28" t="s">
        <v>83</v>
      </c>
      <c r="B70" s="27" t="s">
        <v>1062</v>
      </c>
      <c r="D70" s="27" t="s">
        <v>2059</v>
      </c>
      <c r="E70" s="29" t="s">
        <v>2554</v>
      </c>
      <c r="F70" s="29" t="s">
        <v>1036</v>
      </c>
      <c r="G70" s="28" t="s">
        <v>2060</v>
      </c>
      <c r="X70" s="27" t="s">
        <v>2411</v>
      </c>
      <c r="Y70" s="27" t="s">
        <v>750</v>
      </c>
      <c r="Z70" s="27" t="s">
        <v>2410</v>
      </c>
      <c r="AA70" s="27" t="s">
        <v>986</v>
      </c>
      <c r="AB70" s="27" t="s">
        <v>2376</v>
      </c>
      <c r="AC70" s="27" t="s">
        <v>429</v>
      </c>
      <c r="AJ70" s="28" t="s">
        <v>483</v>
      </c>
      <c r="AK70" s="27" t="s">
        <v>1112</v>
      </c>
      <c r="AL70" s="29" t="s">
        <v>2573</v>
      </c>
      <c r="AM70" s="29" t="s">
        <v>1036</v>
      </c>
      <c r="AO70" s="29" t="s">
        <v>747</v>
      </c>
      <c r="AP70" s="27" t="s">
        <v>2174</v>
      </c>
      <c r="AQ70" s="29" t="s">
        <v>2604</v>
      </c>
      <c r="AR70" s="29" t="s">
        <v>1036</v>
      </c>
    </row>
    <row r="71" spans="1:44" x14ac:dyDescent="0.15">
      <c r="A71" s="28" t="s">
        <v>84</v>
      </c>
      <c r="B71" s="27" t="s">
        <v>1063</v>
      </c>
      <c r="D71" s="27" t="s">
        <v>2555</v>
      </c>
      <c r="E71" s="29" t="s">
        <v>2556</v>
      </c>
      <c r="F71" s="29" t="s">
        <v>1036</v>
      </c>
      <c r="G71" s="28" t="s">
        <v>2557</v>
      </c>
      <c r="X71" s="27" t="s">
        <v>2413</v>
      </c>
      <c r="Y71" s="27" t="s">
        <v>2101</v>
      </c>
      <c r="Z71" s="27" t="s">
        <v>2412</v>
      </c>
      <c r="AA71" s="27" t="s">
        <v>986</v>
      </c>
      <c r="AB71" s="27" t="s">
        <v>2376</v>
      </c>
      <c r="AC71" s="27" t="s">
        <v>429</v>
      </c>
      <c r="AJ71" s="28" t="s">
        <v>484</v>
      </c>
      <c r="AK71" s="27" t="s">
        <v>1113</v>
      </c>
      <c r="AL71" s="29" t="s">
        <v>2573</v>
      </c>
      <c r="AM71" s="29" t="s">
        <v>1036</v>
      </c>
      <c r="AO71" s="29" t="s">
        <v>748</v>
      </c>
      <c r="AP71" s="27" t="s">
        <v>2175</v>
      </c>
      <c r="AQ71" s="29" t="s">
        <v>2604</v>
      </c>
      <c r="AR71" s="29" t="s">
        <v>1036</v>
      </c>
    </row>
    <row r="72" spans="1:44" x14ac:dyDescent="0.15">
      <c r="A72" s="28" t="s">
        <v>85</v>
      </c>
      <c r="B72" s="27" t="s">
        <v>1726</v>
      </c>
      <c r="D72" s="27" t="s">
        <v>1911</v>
      </c>
      <c r="E72" s="29" t="s">
        <v>1041</v>
      </c>
      <c r="F72" s="29" t="s">
        <v>1036</v>
      </c>
      <c r="G72" s="28" t="s">
        <v>1545</v>
      </c>
      <c r="X72" s="27" t="s">
        <v>2415</v>
      </c>
      <c r="Y72" s="27" t="s">
        <v>737</v>
      </c>
      <c r="Z72" s="27" t="s">
        <v>2414</v>
      </c>
      <c r="AA72" s="27" t="s">
        <v>986</v>
      </c>
      <c r="AB72" s="27" t="s">
        <v>2376</v>
      </c>
      <c r="AC72" s="27" t="s">
        <v>429</v>
      </c>
      <c r="AJ72" s="28" t="s">
        <v>485</v>
      </c>
      <c r="AK72" s="27" t="s">
        <v>1114</v>
      </c>
      <c r="AL72" s="29" t="s">
        <v>2605</v>
      </c>
      <c r="AM72" s="29" t="s">
        <v>1036</v>
      </c>
      <c r="AO72" s="29" t="s">
        <v>750</v>
      </c>
      <c r="AP72" s="27" t="s">
        <v>2176</v>
      </c>
      <c r="AQ72" s="29" t="s">
        <v>2604</v>
      </c>
      <c r="AR72" s="29" t="s">
        <v>1036</v>
      </c>
    </row>
    <row r="73" spans="1:44" x14ac:dyDescent="0.15">
      <c r="A73" s="28" t="s">
        <v>86</v>
      </c>
      <c r="B73" s="27" t="s">
        <v>1727</v>
      </c>
      <c r="D73" s="27" t="s">
        <v>1912</v>
      </c>
      <c r="E73" s="29" t="s">
        <v>2558</v>
      </c>
      <c r="F73" s="29" t="s">
        <v>1036</v>
      </c>
      <c r="G73" s="28" t="s">
        <v>270</v>
      </c>
      <c r="X73" s="27" t="s">
        <v>2417</v>
      </c>
      <c r="Y73" s="27" t="s">
        <v>764</v>
      </c>
      <c r="Z73" s="27" t="s">
        <v>2416</v>
      </c>
      <c r="AA73" s="27" t="s">
        <v>986</v>
      </c>
      <c r="AB73" s="27" t="s">
        <v>2376</v>
      </c>
      <c r="AC73" s="27" t="s">
        <v>429</v>
      </c>
      <c r="AJ73" s="28" t="s">
        <v>486</v>
      </c>
      <c r="AK73" s="27" t="s">
        <v>1115</v>
      </c>
      <c r="AL73" s="29" t="s">
        <v>1035</v>
      </c>
      <c r="AM73" s="29" t="s">
        <v>1036</v>
      </c>
      <c r="AO73" s="29" t="s">
        <v>2101</v>
      </c>
      <c r="AP73" s="27" t="s">
        <v>2177</v>
      </c>
      <c r="AQ73" s="29" t="s">
        <v>2604</v>
      </c>
      <c r="AR73" s="29" t="s">
        <v>1036</v>
      </c>
    </row>
    <row r="74" spans="1:44" x14ac:dyDescent="0.15">
      <c r="A74" s="28" t="s">
        <v>87</v>
      </c>
      <c r="B74" s="27" t="s">
        <v>1728</v>
      </c>
      <c r="D74" s="27" t="s">
        <v>1913</v>
      </c>
      <c r="E74" s="29" t="s">
        <v>1035</v>
      </c>
      <c r="F74" s="29" t="s">
        <v>1036</v>
      </c>
      <c r="G74" s="28" t="s">
        <v>271</v>
      </c>
      <c r="X74" s="27" t="s">
        <v>2419</v>
      </c>
      <c r="Y74" s="27" t="s">
        <v>588</v>
      </c>
      <c r="Z74" s="27" t="s">
        <v>2418</v>
      </c>
      <c r="AA74" s="27" t="s">
        <v>986</v>
      </c>
      <c r="AB74" s="27" t="s">
        <v>2376</v>
      </c>
      <c r="AC74" s="27" t="s">
        <v>429</v>
      </c>
      <c r="AJ74" s="28" t="s">
        <v>487</v>
      </c>
      <c r="AK74" s="27" t="s">
        <v>1116</v>
      </c>
      <c r="AL74" s="29" t="s">
        <v>2602</v>
      </c>
      <c r="AM74" s="29" t="s">
        <v>1036</v>
      </c>
      <c r="AO74" s="29" t="s">
        <v>737</v>
      </c>
      <c r="AP74" s="27" t="s">
        <v>2178</v>
      </c>
      <c r="AQ74" s="29" t="s">
        <v>2604</v>
      </c>
      <c r="AR74" s="29" t="s">
        <v>1036</v>
      </c>
    </row>
    <row r="75" spans="1:44" x14ac:dyDescent="0.15">
      <c r="A75" s="28" t="s">
        <v>88</v>
      </c>
      <c r="B75" s="27" t="s">
        <v>1729</v>
      </c>
      <c r="D75" s="27" t="s">
        <v>1914</v>
      </c>
      <c r="E75" s="29" t="s">
        <v>1041</v>
      </c>
      <c r="F75" s="29" t="s">
        <v>1036</v>
      </c>
      <c r="G75" s="28" t="s">
        <v>1546</v>
      </c>
      <c r="X75" s="27" t="s">
        <v>2421</v>
      </c>
      <c r="Y75" s="27" t="s">
        <v>760</v>
      </c>
      <c r="Z75" s="27" t="s">
        <v>2420</v>
      </c>
      <c r="AA75" s="27" t="s">
        <v>986</v>
      </c>
      <c r="AB75" s="27" t="s">
        <v>2376</v>
      </c>
      <c r="AC75" s="27" t="s">
        <v>429</v>
      </c>
      <c r="AJ75" s="28" t="s">
        <v>488</v>
      </c>
      <c r="AK75" s="27" t="s">
        <v>1117</v>
      </c>
      <c r="AL75" s="29" t="s">
        <v>2606</v>
      </c>
      <c r="AM75" s="29" t="s">
        <v>1036</v>
      </c>
      <c r="AO75" s="29" t="s">
        <v>764</v>
      </c>
      <c r="AP75" s="27" t="s">
        <v>2179</v>
      </c>
      <c r="AQ75" s="29" t="s">
        <v>2604</v>
      </c>
      <c r="AR75" s="29" t="s">
        <v>1036</v>
      </c>
    </row>
    <row r="76" spans="1:44" x14ac:dyDescent="0.15">
      <c r="A76" s="28" t="s">
        <v>89</v>
      </c>
      <c r="B76" s="27" t="s">
        <v>1730</v>
      </c>
      <c r="D76" s="27" t="s">
        <v>1915</v>
      </c>
      <c r="E76" s="29" t="s">
        <v>1035</v>
      </c>
      <c r="F76" s="29" t="s">
        <v>1036</v>
      </c>
      <c r="G76" s="28" t="s">
        <v>272</v>
      </c>
      <c r="X76" s="27" t="s">
        <v>2423</v>
      </c>
      <c r="Y76" s="27" t="s">
        <v>685</v>
      </c>
      <c r="Z76" s="27" t="s">
        <v>2422</v>
      </c>
      <c r="AA76" s="27" t="s">
        <v>986</v>
      </c>
      <c r="AB76" s="27" t="s">
        <v>2376</v>
      </c>
      <c r="AC76" s="27" t="s">
        <v>429</v>
      </c>
      <c r="AJ76" s="28" t="s">
        <v>489</v>
      </c>
      <c r="AK76" s="27" t="s">
        <v>1118</v>
      </c>
      <c r="AL76" s="29" t="s">
        <v>2544</v>
      </c>
      <c r="AM76" s="29" t="s">
        <v>1036</v>
      </c>
      <c r="AO76" s="29" t="s">
        <v>588</v>
      </c>
      <c r="AP76" s="27" t="s">
        <v>2180</v>
      </c>
      <c r="AQ76" s="29" t="s">
        <v>2604</v>
      </c>
      <c r="AR76" s="29" t="s">
        <v>1036</v>
      </c>
    </row>
    <row r="77" spans="1:44" x14ac:dyDescent="0.15">
      <c r="A77" s="28" t="s">
        <v>90</v>
      </c>
      <c r="B77" s="27" t="s">
        <v>1731</v>
      </c>
      <c r="D77" s="27" t="s">
        <v>1916</v>
      </c>
      <c r="E77" s="29" t="s">
        <v>1035</v>
      </c>
      <c r="F77" s="29" t="s">
        <v>1036</v>
      </c>
      <c r="G77" s="28" t="s">
        <v>273</v>
      </c>
      <c r="X77" s="27" t="s">
        <v>2425</v>
      </c>
      <c r="Y77" s="27" t="s">
        <v>687</v>
      </c>
      <c r="Z77" s="27" t="s">
        <v>2424</v>
      </c>
      <c r="AA77" s="27" t="s">
        <v>986</v>
      </c>
      <c r="AB77" s="27" t="s">
        <v>2376</v>
      </c>
      <c r="AC77" s="27" t="s">
        <v>429</v>
      </c>
      <c r="AJ77" s="28" t="s">
        <v>493</v>
      </c>
      <c r="AK77" s="27" t="s">
        <v>1122</v>
      </c>
      <c r="AL77" s="29" t="s">
        <v>1035</v>
      </c>
      <c r="AM77" s="29" t="s">
        <v>1036</v>
      </c>
      <c r="AO77" s="29" t="s">
        <v>760</v>
      </c>
      <c r="AP77" s="27" t="s">
        <v>1037</v>
      </c>
      <c r="AQ77" s="29" t="s">
        <v>2604</v>
      </c>
      <c r="AR77" s="29" t="s">
        <v>1036</v>
      </c>
    </row>
    <row r="78" spans="1:44" x14ac:dyDescent="0.15">
      <c r="A78" s="28" t="s">
        <v>91</v>
      </c>
      <c r="B78" s="27" t="s">
        <v>1732</v>
      </c>
      <c r="D78" s="27" t="s">
        <v>1917</v>
      </c>
      <c r="E78" s="29" t="s">
        <v>1035</v>
      </c>
      <c r="F78" s="29" t="s">
        <v>1036</v>
      </c>
      <c r="G78" s="28" t="s">
        <v>274</v>
      </c>
      <c r="X78" s="27" t="s">
        <v>2427</v>
      </c>
      <c r="Y78" s="27" t="s">
        <v>704</v>
      </c>
      <c r="Z78" s="27" t="s">
        <v>2426</v>
      </c>
      <c r="AA78" s="27" t="s">
        <v>986</v>
      </c>
      <c r="AB78" s="27" t="s">
        <v>2376</v>
      </c>
      <c r="AC78" s="27" t="s">
        <v>429</v>
      </c>
      <c r="AJ78" s="28" t="s">
        <v>494</v>
      </c>
      <c r="AK78" s="27" t="s">
        <v>1124</v>
      </c>
      <c r="AL78" s="29" t="s">
        <v>2545</v>
      </c>
      <c r="AM78" s="29" t="s">
        <v>1036</v>
      </c>
      <c r="AO78" s="29" t="s">
        <v>685</v>
      </c>
      <c r="AP78" s="27" t="s">
        <v>2181</v>
      </c>
      <c r="AQ78" s="29" t="s">
        <v>2604</v>
      </c>
      <c r="AR78" s="29" t="s">
        <v>1036</v>
      </c>
    </row>
    <row r="79" spans="1:44" x14ac:dyDescent="0.15">
      <c r="A79" s="28" t="s">
        <v>92</v>
      </c>
      <c r="B79" s="27" t="s">
        <v>1733</v>
      </c>
      <c r="D79" s="27" t="s">
        <v>1918</v>
      </c>
      <c r="E79" s="29" t="s">
        <v>1035</v>
      </c>
      <c r="F79" s="29" t="s">
        <v>1036</v>
      </c>
      <c r="G79" s="28" t="s">
        <v>275</v>
      </c>
      <c r="X79" s="27" t="s">
        <v>2429</v>
      </c>
      <c r="Y79" s="27" t="s">
        <v>707</v>
      </c>
      <c r="Z79" s="27" t="s">
        <v>2428</v>
      </c>
      <c r="AA79" s="27" t="s">
        <v>986</v>
      </c>
      <c r="AB79" s="27" t="s">
        <v>2376</v>
      </c>
      <c r="AC79" s="27" t="s">
        <v>429</v>
      </c>
      <c r="AJ79" s="28" t="s">
        <v>495</v>
      </c>
      <c r="AK79" s="27" t="s">
        <v>1125</v>
      </c>
      <c r="AL79" s="29" t="s">
        <v>2545</v>
      </c>
      <c r="AM79" s="29" t="s">
        <v>1036</v>
      </c>
      <c r="AO79" s="29" t="s">
        <v>687</v>
      </c>
      <c r="AP79" s="27" t="s">
        <v>2182</v>
      </c>
      <c r="AQ79" s="29" t="s">
        <v>2604</v>
      </c>
      <c r="AR79" s="29" t="s">
        <v>1036</v>
      </c>
    </row>
    <row r="80" spans="1:44" x14ac:dyDescent="0.15">
      <c r="A80" s="28" t="s">
        <v>93</v>
      </c>
      <c r="B80" s="27" t="s">
        <v>1734</v>
      </c>
      <c r="D80" s="27" t="s">
        <v>1919</v>
      </c>
      <c r="E80" s="29" t="s">
        <v>1035</v>
      </c>
      <c r="F80" s="29" t="s">
        <v>1036</v>
      </c>
      <c r="G80" s="28" t="s">
        <v>276</v>
      </c>
      <c r="X80" s="27" t="s">
        <v>2431</v>
      </c>
      <c r="Y80" s="27" t="s">
        <v>2102</v>
      </c>
      <c r="Z80" s="27" t="s">
        <v>2430</v>
      </c>
      <c r="AA80" s="27" t="s">
        <v>986</v>
      </c>
      <c r="AB80" s="27" t="s">
        <v>2376</v>
      </c>
      <c r="AC80" s="27" t="s">
        <v>429</v>
      </c>
      <c r="AJ80" s="28" t="s">
        <v>496</v>
      </c>
      <c r="AK80" s="27" t="s">
        <v>1127</v>
      </c>
      <c r="AL80" s="29" t="s">
        <v>1035</v>
      </c>
      <c r="AM80" s="29" t="s">
        <v>1036</v>
      </c>
      <c r="AO80" s="29" t="s">
        <v>704</v>
      </c>
      <c r="AP80" s="27" t="s">
        <v>2183</v>
      </c>
      <c r="AQ80" s="29" t="s">
        <v>2604</v>
      </c>
      <c r="AR80" s="29" t="s">
        <v>1036</v>
      </c>
    </row>
    <row r="81" spans="1:44" x14ac:dyDescent="0.15">
      <c r="A81" s="28" t="s">
        <v>94</v>
      </c>
      <c r="B81" s="27" t="s">
        <v>1735</v>
      </c>
      <c r="D81" s="27" t="s">
        <v>1920</v>
      </c>
      <c r="E81" s="29" t="s">
        <v>1035</v>
      </c>
      <c r="F81" s="29" t="s">
        <v>1036</v>
      </c>
      <c r="G81" s="28" t="s">
        <v>277</v>
      </c>
      <c r="X81" s="27" t="s">
        <v>2433</v>
      </c>
      <c r="Y81" s="27" t="s">
        <v>709</v>
      </c>
      <c r="Z81" s="27" t="s">
        <v>2432</v>
      </c>
      <c r="AA81" s="27" t="s">
        <v>986</v>
      </c>
      <c r="AB81" s="27" t="s">
        <v>2376</v>
      </c>
      <c r="AC81" s="27" t="s">
        <v>429</v>
      </c>
      <c r="AJ81" s="28" t="s">
        <v>497</v>
      </c>
      <c r="AK81" s="27" t="s">
        <v>1128</v>
      </c>
      <c r="AL81" s="29" t="s">
        <v>1035</v>
      </c>
      <c r="AM81" s="29" t="s">
        <v>1036</v>
      </c>
      <c r="AO81" s="29" t="s">
        <v>707</v>
      </c>
      <c r="AP81" s="27" t="s">
        <v>2184</v>
      </c>
      <c r="AQ81" s="29" t="s">
        <v>2604</v>
      </c>
      <c r="AR81" s="29" t="s">
        <v>1036</v>
      </c>
    </row>
    <row r="82" spans="1:44" x14ac:dyDescent="0.15">
      <c r="A82" s="28" t="s">
        <v>95</v>
      </c>
      <c r="B82" s="27" t="s">
        <v>1736</v>
      </c>
      <c r="D82" s="27" t="s">
        <v>1921</v>
      </c>
      <c r="E82" s="29" t="s">
        <v>1035</v>
      </c>
      <c r="F82" s="29" t="s">
        <v>1036</v>
      </c>
      <c r="G82" s="28" t="s">
        <v>278</v>
      </c>
      <c r="X82" s="27" t="s">
        <v>2435</v>
      </c>
      <c r="Y82" s="27" t="s">
        <v>712</v>
      </c>
      <c r="Z82" s="27" t="s">
        <v>2434</v>
      </c>
      <c r="AA82" s="27" t="s">
        <v>986</v>
      </c>
      <c r="AB82" s="27" t="s">
        <v>2376</v>
      </c>
      <c r="AC82" s="27" t="s">
        <v>429</v>
      </c>
      <c r="AJ82" s="28" t="s">
        <v>498</v>
      </c>
      <c r="AK82" s="27" t="s">
        <v>1129</v>
      </c>
      <c r="AL82" s="29" t="s">
        <v>1035</v>
      </c>
      <c r="AM82" s="29" t="s">
        <v>1036</v>
      </c>
      <c r="AO82" s="29" t="s">
        <v>2102</v>
      </c>
      <c r="AP82" s="27" t="s">
        <v>2185</v>
      </c>
      <c r="AQ82" s="29" t="s">
        <v>2604</v>
      </c>
      <c r="AR82" s="29" t="s">
        <v>1036</v>
      </c>
    </row>
    <row r="83" spans="1:44" x14ac:dyDescent="0.15">
      <c r="A83" s="28" t="s">
        <v>96</v>
      </c>
      <c r="B83" s="27" t="s">
        <v>1737</v>
      </c>
      <c r="D83" s="27" t="s">
        <v>1922</v>
      </c>
      <c r="E83" s="29" t="s">
        <v>1035</v>
      </c>
      <c r="F83" s="29" t="s">
        <v>1036</v>
      </c>
      <c r="G83" s="28" t="s">
        <v>279</v>
      </c>
      <c r="X83" s="27" t="s">
        <v>2437</v>
      </c>
      <c r="Y83" s="27" t="s">
        <v>713</v>
      </c>
      <c r="Z83" s="27" t="s">
        <v>2436</v>
      </c>
      <c r="AA83" s="27" t="s">
        <v>986</v>
      </c>
      <c r="AB83" s="27" t="s">
        <v>2376</v>
      </c>
      <c r="AC83" s="27" t="s">
        <v>429</v>
      </c>
      <c r="AJ83" s="28" t="s">
        <v>499</v>
      </c>
      <c r="AK83" s="27" t="s">
        <v>1130</v>
      </c>
      <c r="AL83" s="29" t="s">
        <v>1035</v>
      </c>
      <c r="AM83" s="29" t="s">
        <v>1036</v>
      </c>
      <c r="AO83" s="29" t="s">
        <v>709</v>
      </c>
      <c r="AP83" s="27" t="s">
        <v>2186</v>
      </c>
      <c r="AQ83" s="29" t="s">
        <v>2604</v>
      </c>
      <c r="AR83" s="29" t="s">
        <v>1036</v>
      </c>
    </row>
    <row r="84" spans="1:44" x14ac:dyDescent="0.15">
      <c r="A84" s="28" t="s">
        <v>97</v>
      </c>
      <c r="B84" s="27" t="s">
        <v>1738</v>
      </c>
      <c r="D84" s="27" t="s">
        <v>1923</v>
      </c>
      <c r="E84" s="29" t="s">
        <v>1035</v>
      </c>
      <c r="F84" s="29" t="s">
        <v>1036</v>
      </c>
      <c r="G84" s="28" t="s">
        <v>280</v>
      </c>
      <c r="X84" s="27" t="s">
        <v>2439</v>
      </c>
      <c r="Y84" s="27" t="s">
        <v>741</v>
      </c>
      <c r="Z84" s="27" t="s">
        <v>2438</v>
      </c>
      <c r="AA84" s="27" t="s">
        <v>986</v>
      </c>
      <c r="AB84" s="27" t="s">
        <v>2376</v>
      </c>
      <c r="AC84" s="27" t="s">
        <v>429</v>
      </c>
      <c r="AJ84" s="28" t="s">
        <v>500</v>
      </c>
      <c r="AK84" s="27" t="s">
        <v>1131</v>
      </c>
      <c r="AL84" s="29" t="s">
        <v>1035</v>
      </c>
      <c r="AM84" s="29" t="s">
        <v>1036</v>
      </c>
      <c r="AO84" s="29" t="s">
        <v>712</v>
      </c>
      <c r="AP84" s="27" t="s">
        <v>2187</v>
      </c>
      <c r="AQ84" s="29" t="s">
        <v>2604</v>
      </c>
      <c r="AR84" s="29" t="s">
        <v>1036</v>
      </c>
    </row>
    <row r="85" spans="1:44" x14ac:dyDescent="0.15">
      <c r="A85" s="28" t="s">
        <v>98</v>
      </c>
      <c r="B85" s="27" t="s">
        <v>1739</v>
      </c>
      <c r="D85" s="27" t="s">
        <v>1924</v>
      </c>
      <c r="E85" s="29" t="s">
        <v>1035</v>
      </c>
      <c r="F85" s="29" t="s">
        <v>1036</v>
      </c>
      <c r="G85" s="28" t="s">
        <v>281</v>
      </c>
      <c r="X85" s="27" t="s">
        <v>2441</v>
      </c>
      <c r="Y85" s="27" t="s">
        <v>742</v>
      </c>
      <c r="Z85" s="27" t="s">
        <v>2440</v>
      </c>
      <c r="AA85" s="27" t="s">
        <v>986</v>
      </c>
      <c r="AB85" s="27" t="s">
        <v>2376</v>
      </c>
      <c r="AC85" s="27" t="s">
        <v>429</v>
      </c>
      <c r="AJ85" s="28" t="s">
        <v>501</v>
      </c>
      <c r="AK85" s="27" t="s">
        <v>1132</v>
      </c>
      <c r="AL85" s="29" t="s">
        <v>1035</v>
      </c>
      <c r="AM85" s="29" t="s">
        <v>1036</v>
      </c>
      <c r="AO85" s="29" t="s">
        <v>713</v>
      </c>
      <c r="AP85" s="27" t="s">
        <v>2188</v>
      </c>
      <c r="AQ85" s="29" t="s">
        <v>2604</v>
      </c>
      <c r="AR85" s="29" t="s">
        <v>1036</v>
      </c>
    </row>
    <row r="86" spans="1:44" x14ac:dyDescent="0.15">
      <c r="A86" s="28" t="s">
        <v>99</v>
      </c>
      <c r="B86" s="27" t="s">
        <v>1740</v>
      </c>
      <c r="D86" s="27" t="s">
        <v>1925</v>
      </c>
      <c r="E86" s="29" t="s">
        <v>1035</v>
      </c>
      <c r="F86" s="29" t="s">
        <v>1036</v>
      </c>
      <c r="G86" s="28" t="s">
        <v>282</v>
      </c>
      <c r="X86" s="27" t="s">
        <v>2443</v>
      </c>
      <c r="Y86" s="27" t="s">
        <v>755</v>
      </c>
      <c r="Z86" s="27" t="s">
        <v>2442</v>
      </c>
      <c r="AA86" s="27" t="s">
        <v>986</v>
      </c>
      <c r="AB86" s="27" t="s">
        <v>2376</v>
      </c>
      <c r="AC86" s="27" t="s">
        <v>429</v>
      </c>
      <c r="AJ86" s="28" t="s">
        <v>502</v>
      </c>
      <c r="AK86" s="27" t="s">
        <v>1133</v>
      </c>
      <c r="AL86" s="29" t="s">
        <v>1035</v>
      </c>
      <c r="AM86" s="29" t="s">
        <v>1036</v>
      </c>
      <c r="AO86" s="29" t="s">
        <v>741</v>
      </c>
      <c r="AP86" s="27" t="s">
        <v>2189</v>
      </c>
      <c r="AQ86" s="29" t="s">
        <v>2604</v>
      </c>
      <c r="AR86" s="29" t="s">
        <v>1036</v>
      </c>
    </row>
    <row r="87" spans="1:44" x14ac:dyDescent="0.15">
      <c r="A87" s="28" t="s">
        <v>100</v>
      </c>
      <c r="B87" s="27" t="s">
        <v>1741</v>
      </c>
      <c r="D87" s="27" t="s">
        <v>1926</v>
      </c>
      <c r="E87" s="29" t="s">
        <v>1035</v>
      </c>
      <c r="F87" s="29" t="s">
        <v>1036</v>
      </c>
      <c r="G87" s="28" t="s">
        <v>283</v>
      </c>
      <c r="X87" s="27" t="s">
        <v>2445</v>
      </c>
      <c r="Y87" s="27" t="s">
        <v>752</v>
      </c>
      <c r="Z87" s="27" t="s">
        <v>2444</v>
      </c>
      <c r="AA87" s="27" t="s">
        <v>986</v>
      </c>
      <c r="AB87" s="27" t="s">
        <v>2376</v>
      </c>
      <c r="AC87" s="27" t="s">
        <v>429</v>
      </c>
      <c r="AJ87" s="28" t="s">
        <v>503</v>
      </c>
      <c r="AK87" s="27" t="s">
        <v>1134</v>
      </c>
      <c r="AL87" s="29" t="s">
        <v>1035</v>
      </c>
      <c r="AM87" s="29" t="s">
        <v>1036</v>
      </c>
      <c r="AO87" s="29" t="s">
        <v>742</v>
      </c>
      <c r="AP87" s="27" t="s">
        <v>2190</v>
      </c>
      <c r="AQ87" s="29" t="s">
        <v>2604</v>
      </c>
      <c r="AR87" s="29" t="s">
        <v>1036</v>
      </c>
    </row>
    <row r="88" spans="1:44" x14ac:dyDescent="0.15">
      <c r="A88" s="28" t="s">
        <v>101</v>
      </c>
      <c r="B88" s="27" t="s">
        <v>1742</v>
      </c>
      <c r="D88" s="27" t="s">
        <v>1927</v>
      </c>
      <c r="E88" s="29" t="s">
        <v>1035</v>
      </c>
      <c r="F88" s="29" t="s">
        <v>1036</v>
      </c>
      <c r="G88" s="28" t="s">
        <v>284</v>
      </c>
      <c r="X88" s="27" t="s">
        <v>2447</v>
      </c>
      <c r="Y88" s="27" t="s">
        <v>758</v>
      </c>
      <c r="Z88" s="27" t="s">
        <v>2446</v>
      </c>
      <c r="AA88" s="27" t="s">
        <v>986</v>
      </c>
      <c r="AB88" s="27" t="s">
        <v>2376</v>
      </c>
      <c r="AC88" s="27" t="s">
        <v>429</v>
      </c>
      <c r="AJ88" s="28" t="s">
        <v>504</v>
      </c>
      <c r="AK88" s="27" t="s">
        <v>1135</v>
      </c>
      <c r="AL88" s="29" t="s">
        <v>2607</v>
      </c>
      <c r="AM88" s="29" t="s">
        <v>1036</v>
      </c>
      <c r="AO88" s="29" t="s">
        <v>755</v>
      </c>
      <c r="AP88" s="27" t="s">
        <v>2191</v>
      </c>
      <c r="AQ88" s="29" t="s">
        <v>2604</v>
      </c>
      <c r="AR88" s="29" t="s">
        <v>1036</v>
      </c>
    </row>
    <row r="89" spans="1:44" x14ac:dyDescent="0.15">
      <c r="A89" s="28" t="s">
        <v>102</v>
      </c>
      <c r="B89" s="27" t="s">
        <v>1743</v>
      </c>
      <c r="D89" s="27" t="s">
        <v>1928</v>
      </c>
      <c r="E89" s="29" t="s">
        <v>2559</v>
      </c>
      <c r="F89" s="29" t="s">
        <v>1036</v>
      </c>
      <c r="G89" s="28" t="s">
        <v>285</v>
      </c>
      <c r="X89" s="27" t="s">
        <v>2449</v>
      </c>
      <c r="Y89" s="27" t="s">
        <v>759</v>
      </c>
      <c r="Z89" s="27" t="s">
        <v>2448</v>
      </c>
      <c r="AA89" s="27" t="s">
        <v>986</v>
      </c>
      <c r="AB89" s="27" t="s">
        <v>2376</v>
      </c>
      <c r="AC89" s="27" t="s">
        <v>429</v>
      </c>
      <c r="AJ89" s="28" t="s">
        <v>505</v>
      </c>
      <c r="AK89" s="27" t="s">
        <v>1136</v>
      </c>
      <c r="AL89" s="29" t="s">
        <v>1035</v>
      </c>
      <c r="AM89" s="29" t="s">
        <v>1036</v>
      </c>
      <c r="AO89" s="29" t="s">
        <v>752</v>
      </c>
      <c r="AP89" s="27" t="s">
        <v>2192</v>
      </c>
      <c r="AQ89" s="29" t="s">
        <v>2604</v>
      </c>
      <c r="AR89" s="29" t="s">
        <v>1036</v>
      </c>
    </row>
    <row r="90" spans="1:44" x14ac:dyDescent="0.15">
      <c r="A90" s="28" t="s">
        <v>103</v>
      </c>
      <c r="B90" s="27" t="s">
        <v>1744</v>
      </c>
      <c r="D90" s="27" t="s">
        <v>1929</v>
      </c>
      <c r="E90" s="29" t="s">
        <v>2560</v>
      </c>
      <c r="F90" s="29" t="s">
        <v>1036</v>
      </c>
      <c r="G90" s="28" t="s">
        <v>286</v>
      </c>
      <c r="X90" s="27" t="s">
        <v>2451</v>
      </c>
      <c r="Y90" s="27" t="s">
        <v>751</v>
      </c>
      <c r="Z90" s="27" t="s">
        <v>2450</v>
      </c>
      <c r="AA90" s="27" t="s">
        <v>986</v>
      </c>
      <c r="AB90" s="27" t="s">
        <v>2376</v>
      </c>
      <c r="AC90" s="27" t="s">
        <v>429</v>
      </c>
      <c r="AJ90" s="28" t="s">
        <v>506</v>
      </c>
      <c r="AK90" s="27" t="s">
        <v>1137</v>
      </c>
      <c r="AL90" s="29" t="s">
        <v>1035</v>
      </c>
      <c r="AM90" s="29" t="s">
        <v>1036</v>
      </c>
      <c r="AO90" s="29" t="s">
        <v>758</v>
      </c>
      <c r="AP90" s="27" t="s">
        <v>2193</v>
      </c>
      <c r="AQ90" s="29" t="s">
        <v>2604</v>
      </c>
      <c r="AR90" s="29" t="s">
        <v>1036</v>
      </c>
    </row>
    <row r="91" spans="1:44" x14ac:dyDescent="0.15">
      <c r="A91" s="28" t="s">
        <v>104</v>
      </c>
      <c r="B91" s="27" t="s">
        <v>1745</v>
      </c>
      <c r="D91" s="27" t="s">
        <v>1930</v>
      </c>
      <c r="E91" s="29" t="s">
        <v>2552</v>
      </c>
      <c r="F91" s="29" t="s">
        <v>1036</v>
      </c>
      <c r="G91" s="28" t="s">
        <v>287</v>
      </c>
      <c r="X91" s="27" t="s">
        <v>2453</v>
      </c>
      <c r="Y91" s="27" t="s">
        <v>1606</v>
      </c>
      <c r="Z91" s="27" t="s">
        <v>2452</v>
      </c>
      <c r="AA91" s="27" t="s">
        <v>986</v>
      </c>
      <c r="AB91" s="27" t="s">
        <v>2376</v>
      </c>
      <c r="AC91" s="27" t="s">
        <v>429</v>
      </c>
      <c r="AJ91" s="28" t="s">
        <v>507</v>
      </c>
      <c r="AK91" s="27" t="s">
        <v>1138</v>
      </c>
      <c r="AL91" s="29" t="s">
        <v>1035</v>
      </c>
      <c r="AM91" s="29" t="s">
        <v>1036</v>
      </c>
      <c r="AO91" s="29" t="s">
        <v>759</v>
      </c>
      <c r="AP91" s="27" t="s">
        <v>2194</v>
      </c>
      <c r="AQ91" s="29" t="s">
        <v>2604</v>
      </c>
      <c r="AR91" s="29" t="s">
        <v>1036</v>
      </c>
    </row>
    <row r="92" spans="1:44" x14ac:dyDescent="0.15">
      <c r="A92" s="28" t="s">
        <v>105</v>
      </c>
      <c r="B92" s="27" t="s">
        <v>1746</v>
      </c>
      <c r="D92" s="27" t="s">
        <v>1931</v>
      </c>
      <c r="E92" s="29" t="s">
        <v>2561</v>
      </c>
      <c r="F92" s="29" t="s">
        <v>1036</v>
      </c>
      <c r="G92" s="28" t="s">
        <v>288</v>
      </c>
      <c r="X92" s="27" t="s">
        <v>2455</v>
      </c>
      <c r="Y92" s="27" t="s">
        <v>1607</v>
      </c>
      <c r="Z92" s="27" t="s">
        <v>2454</v>
      </c>
      <c r="AA92" s="27" t="s">
        <v>986</v>
      </c>
      <c r="AB92" s="27" t="s">
        <v>2376</v>
      </c>
      <c r="AC92" s="27" t="s">
        <v>429</v>
      </c>
      <c r="AJ92" s="28" t="s">
        <v>508</v>
      </c>
      <c r="AK92" s="27" t="s">
        <v>1139</v>
      </c>
      <c r="AL92" s="29" t="s">
        <v>1035</v>
      </c>
      <c r="AM92" s="29" t="s">
        <v>1036</v>
      </c>
      <c r="AO92" s="29" t="s">
        <v>751</v>
      </c>
      <c r="AP92" s="27" t="s">
        <v>2195</v>
      </c>
      <c r="AQ92" s="29" t="s">
        <v>2590</v>
      </c>
      <c r="AR92" s="29" t="s">
        <v>1036</v>
      </c>
    </row>
    <row r="93" spans="1:44" x14ac:dyDescent="0.15">
      <c r="A93" s="28" t="s">
        <v>106</v>
      </c>
      <c r="B93" s="27" t="s">
        <v>1747</v>
      </c>
      <c r="D93" s="27" t="s">
        <v>1932</v>
      </c>
      <c r="E93" s="29" t="s">
        <v>2562</v>
      </c>
      <c r="F93" s="29" t="s">
        <v>1036</v>
      </c>
      <c r="G93" s="28" t="s">
        <v>289</v>
      </c>
      <c r="X93" s="27" t="s">
        <v>2457</v>
      </c>
      <c r="Y93" s="27" t="s">
        <v>2649</v>
      </c>
      <c r="Z93" s="27" t="s">
        <v>2456</v>
      </c>
      <c r="AA93" s="27" t="s">
        <v>986</v>
      </c>
      <c r="AB93" s="27" t="s">
        <v>2376</v>
      </c>
      <c r="AC93" s="27" t="s">
        <v>429</v>
      </c>
      <c r="AJ93" s="28" t="s">
        <v>509</v>
      </c>
      <c r="AK93" s="27" t="s">
        <v>1140</v>
      </c>
      <c r="AL93" s="29" t="s">
        <v>2588</v>
      </c>
      <c r="AM93" s="29" t="s">
        <v>1036</v>
      </c>
      <c r="AO93" s="29" t="s">
        <v>1606</v>
      </c>
      <c r="AP93" s="27" t="s">
        <v>2196</v>
      </c>
      <c r="AQ93" s="29" t="s">
        <v>2647</v>
      </c>
      <c r="AR93" s="29" t="s">
        <v>1036</v>
      </c>
    </row>
    <row r="94" spans="1:44" x14ac:dyDescent="0.15">
      <c r="A94" s="28" t="s">
        <v>107</v>
      </c>
      <c r="B94" s="27" t="s">
        <v>1748</v>
      </c>
      <c r="D94" s="27" t="s">
        <v>1933</v>
      </c>
      <c r="E94" s="29" t="s">
        <v>2553</v>
      </c>
      <c r="F94" s="29" t="s">
        <v>1036</v>
      </c>
      <c r="G94" s="28" t="s">
        <v>290</v>
      </c>
      <c r="X94" s="27" t="s">
        <v>2459</v>
      </c>
      <c r="Y94" s="27" t="s">
        <v>2070</v>
      </c>
      <c r="Z94" s="27" t="s">
        <v>2458</v>
      </c>
      <c r="AA94" s="27" t="s">
        <v>986</v>
      </c>
      <c r="AB94" s="27" t="s">
        <v>2376</v>
      </c>
      <c r="AC94" s="27" t="s">
        <v>429</v>
      </c>
      <c r="AJ94" s="28" t="s">
        <v>510</v>
      </c>
      <c r="AK94" s="27" t="s">
        <v>1141</v>
      </c>
      <c r="AL94" s="29" t="s">
        <v>1035</v>
      </c>
      <c r="AM94" s="29" t="s">
        <v>1036</v>
      </c>
      <c r="AO94" s="29" t="s">
        <v>738</v>
      </c>
      <c r="AP94" s="27" t="s">
        <v>2197</v>
      </c>
      <c r="AQ94" s="29" t="s">
        <v>2647</v>
      </c>
      <c r="AR94" s="29" t="s">
        <v>1036</v>
      </c>
    </row>
    <row r="95" spans="1:44" x14ac:dyDescent="0.15">
      <c r="A95" s="28" t="s">
        <v>108</v>
      </c>
      <c r="B95" s="27" t="s">
        <v>1749</v>
      </c>
      <c r="D95" s="27" t="s">
        <v>1934</v>
      </c>
      <c r="E95" s="29" t="s">
        <v>2563</v>
      </c>
      <c r="F95" s="29" t="s">
        <v>1036</v>
      </c>
      <c r="G95" s="28" t="s">
        <v>291</v>
      </c>
      <c r="X95" s="27" t="s">
        <v>2461</v>
      </c>
      <c r="Y95" s="27" t="s">
        <v>349</v>
      </c>
      <c r="Z95" s="27" t="s">
        <v>2460</v>
      </c>
      <c r="AA95" s="27" t="s">
        <v>985</v>
      </c>
      <c r="AB95" s="27" t="s">
        <v>2318</v>
      </c>
      <c r="AC95" s="27" t="s">
        <v>2317</v>
      </c>
      <c r="AJ95" s="28" t="s">
        <v>511</v>
      </c>
      <c r="AK95" s="27" t="s">
        <v>1142</v>
      </c>
      <c r="AL95" s="29" t="s">
        <v>1035</v>
      </c>
      <c r="AM95" s="29" t="s">
        <v>1036</v>
      </c>
      <c r="AO95" s="29" t="s">
        <v>1607</v>
      </c>
      <c r="AP95" s="27" t="s">
        <v>2198</v>
      </c>
      <c r="AQ95" s="29" t="s">
        <v>2665</v>
      </c>
      <c r="AR95" s="29" t="s">
        <v>1036</v>
      </c>
    </row>
    <row r="96" spans="1:44" x14ac:dyDescent="0.15">
      <c r="A96" s="28" t="s">
        <v>109</v>
      </c>
      <c r="B96" s="27" t="s">
        <v>1750</v>
      </c>
      <c r="D96" s="27" t="s">
        <v>1935</v>
      </c>
      <c r="E96" s="29" t="s">
        <v>2563</v>
      </c>
      <c r="F96" s="29" t="s">
        <v>1036</v>
      </c>
      <c r="G96" s="28" t="s">
        <v>292</v>
      </c>
      <c r="X96" s="27" t="s">
        <v>2463</v>
      </c>
      <c r="Y96" s="27" t="s">
        <v>827</v>
      </c>
      <c r="Z96" s="27" t="s">
        <v>2462</v>
      </c>
      <c r="AA96" s="27" t="s">
        <v>985</v>
      </c>
      <c r="AB96" s="27" t="s">
        <v>2318</v>
      </c>
      <c r="AC96" s="27" t="s">
        <v>2317</v>
      </c>
      <c r="AJ96" s="28" t="s">
        <v>512</v>
      </c>
      <c r="AK96" s="27" t="s">
        <v>1143</v>
      </c>
      <c r="AL96" s="29" t="s">
        <v>1035</v>
      </c>
      <c r="AM96" s="29" t="s">
        <v>1036</v>
      </c>
      <c r="AO96" s="29" t="s">
        <v>2649</v>
      </c>
      <c r="AP96" s="27" t="s">
        <v>2199</v>
      </c>
      <c r="AQ96" s="29" t="s">
        <v>2650</v>
      </c>
      <c r="AR96" s="29" t="s">
        <v>1036</v>
      </c>
    </row>
    <row r="97" spans="1:44" x14ac:dyDescent="0.15">
      <c r="A97" s="28" t="s">
        <v>110</v>
      </c>
      <c r="B97" s="27" t="s">
        <v>1751</v>
      </c>
      <c r="D97" s="27" t="s">
        <v>1936</v>
      </c>
      <c r="E97" s="29" t="s">
        <v>2564</v>
      </c>
      <c r="F97" s="29" t="s">
        <v>1036</v>
      </c>
      <c r="G97" s="28" t="s">
        <v>293</v>
      </c>
      <c r="X97" s="27" t="s">
        <v>2465</v>
      </c>
      <c r="Y97" s="27" t="s">
        <v>351</v>
      </c>
      <c r="Z97" s="27" t="s">
        <v>2464</v>
      </c>
      <c r="AA97" s="27" t="s">
        <v>985</v>
      </c>
      <c r="AB97" s="27" t="s">
        <v>2318</v>
      </c>
      <c r="AC97" s="27" t="s">
        <v>2317</v>
      </c>
      <c r="AJ97" s="28" t="s">
        <v>513</v>
      </c>
      <c r="AK97" s="27" t="s">
        <v>1144</v>
      </c>
      <c r="AL97" s="29" t="s">
        <v>1035</v>
      </c>
      <c r="AM97" s="29" t="s">
        <v>1036</v>
      </c>
      <c r="AO97" s="29" t="s">
        <v>2070</v>
      </c>
      <c r="AP97" s="27" t="s">
        <v>2200</v>
      </c>
      <c r="AQ97" s="29" t="s">
        <v>2652</v>
      </c>
      <c r="AR97" s="29" t="s">
        <v>1036</v>
      </c>
    </row>
    <row r="98" spans="1:44" x14ac:dyDescent="0.15">
      <c r="A98" s="28" t="s">
        <v>111</v>
      </c>
      <c r="B98" s="27" t="s">
        <v>1752</v>
      </c>
      <c r="D98" s="27" t="s">
        <v>1937</v>
      </c>
      <c r="E98" s="29" t="s">
        <v>2565</v>
      </c>
      <c r="F98" s="29" t="s">
        <v>1036</v>
      </c>
      <c r="G98" s="28" t="s">
        <v>294</v>
      </c>
      <c r="X98" s="27" t="s">
        <v>1674</v>
      </c>
      <c r="Y98" s="27" t="s">
        <v>2103</v>
      </c>
      <c r="Z98" s="27" t="s">
        <v>2466</v>
      </c>
      <c r="AA98" s="27" t="s">
        <v>986</v>
      </c>
      <c r="AB98" s="27" t="s">
        <v>2464</v>
      </c>
      <c r="AC98" s="27" t="s">
        <v>351</v>
      </c>
      <c r="AJ98" s="28" t="s">
        <v>514</v>
      </c>
      <c r="AK98" s="27" t="s">
        <v>1145</v>
      </c>
      <c r="AL98" s="29" t="s">
        <v>1035</v>
      </c>
      <c r="AM98" s="29" t="s">
        <v>1036</v>
      </c>
      <c r="AO98" s="29" t="s">
        <v>2653</v>
      </c>
      <c r="AP98" s="27" t="s">
        <v>2739</v>
      </c>
      <c r="AQ98" s="29" t="s">
        <v>2740</v>
      </c>
      <c r="AR98" s="29" t="s">
        <v>1036</v>
      </c>
    </row>
    <row r="99" spans="1:44" x14ac:dyDescent="0.15">
      <c r="A99" s="28" t="s">
        <v>112</v>
      </c>
      <c r="B99" s="27" t="s">
        <v>1753</v>
      </c>
      <c r="D99" s="27" t="s">
        <v>1938</v>
      </c>
      <c r="E99" s="29" t="s">
        <v>2566</v>
      </c>
      <c r="F99" s="29" t="s">
        <v>1036</v>
      </c>
      <c r="G99" s="28" t="s">
        <v>295</v>
      </c>
      <c r="X99" s="27" t="s">
        <v>1004</v>
      </c>
      <c r="Y99" s="27" t="s">
        <v>2104</v>
      </c>
      <c r="Z99" s="27" t="s">
        <v>2467</v>
      </c>
      <c r="AA99" s="27" t="s">
        <v>985</v>
      </c>
      <c r="AB99" s="27" t="s">
        <v>2318</v>
      </c>
      <c r="AC99" s="27" t="s">
        <v>2317</v>
      </c>
      <c r="AJ99" s="28" t="s">
        <v>515</v>
      </c>
      <c r="AK99" s="27" t="s">
        <v>1146</v>
      </c>
      <c r="AL99" s="29" t="s">
        <v>1035</v>
      </c>
      <c r="AM99" s="29" t="s">
        <v>1036</v>
      </c>
      <c r="AO99" s="29" t="s">
        <v>1665</v>
      </c>
      <c r="AP99" s="27" t="s">
        <v>2741</v>
      </c>
      <c r="AQ99" s="29" t="s">
        <v>2725</v>
      </c>
      <c r="AR99" s="29" t="s">
        <v>1036</v>
      </c>
    </row>
    <row r="100" spans="1:44" x14ac:dyDescent="0.15">
      <c r="A100" s="28" t="s">
        <v>113</v>
      </c>
      <c r="B100" s="27" t="s">
        <v>1754</v>
      </c>
      <c r="D100" s="27" t="s">
        <v>2698</v>
      </c>
      <c r="E100" s="29" t="s">
        <v>2699</v>
      </c>
      <c r="F100" s="29" t="s">
        <v>1036</v>
      </c>
      <c r="G100" s="28" t="s">
        <v>2700</v>
      </c>
      <c r="X100" s="27" t="s">
        <v>1675</v>
      </c>
      <c r="Y100" s="27" t="s">
        <v>355</v>
      </c>
      <c r="Z100" s="27" t="s">
        <v>2468</v>
      </c>
      <c r="AA100" s="27" t="s">
        <v>985</v>
      </c>
      <c r="AB100" s="27" t="s">
        <v>2318</v>
      </c>
      <c r="AC100" s="27" t="s">
        <v>2317</v>
      </c>
      <c r="AJ100" s="28" t="s">
        <v>516</v>
      </c>
      <c r="AK100" s="27" t="s">
        <v>1147</v>
      </c>
      <c r="AL100" s="29" t="s">
        <v>1035</v>
      </c>
      <c r="AM100" s="29" t="s">
        <v>1036</v>
      </c>
      <c r="AO100" s="29" t="s">
        <v>2103</v>
      </c>
      <c r="AP100" s="27" t="s">
        <v>2204</v>
      </c>
      <c r="AQ100" s="29" t="s">
        <v>2604</v>
      </c>
      <c r="AR100" s="29" t="s">
        <v>1036</v>
      </c>
    </row>
    <row r="101" spans="1:44" x14ac:dyDescent="0.15">
      <c r="A101" s="28" t="s">
        <v>114</v>
      </c>
      <c r="B101" s="27" t="s">
        <v>1755</v>
      </c>
      <c r="D101" s="27" t="s">
        <v>1939</v>
      </c>
      <c r="E101" s="29" t="s">
        <v>1041</v>
      </c>
      <c r="F101" s="29" t="s">
        <v>1036</v>
      </c>
      <c r="G101" s="28" t="s">
        <v>1547</v>
      </c>
      <c r="X101" s="27" t="s">
        <v>1676</v>
      </c>
      <c r="Y101" s="27" t="s">
        <v>838</v>
      </c>
      <c r="Z101" s="27" t="s">
        <v>2469</v>
      </c>
      <c r="AA101" s="27" t="s">
        <v>985</v>
      </c>
      <c r="AB101" s="27" t="s">
        <v>2318</v>
      </c>
      <c r="AC101" s="27" t="s">
        <v>2317</v>
      </c>
      <c r="AJ101" s="28" t="s">
        <v>517</v>
      </c>
      <c r="AK101" s="27" t="s">
        <v>1148</v>
      </c>
      <c r="AL101" s="29" t="s">
        <v>1035</v>
      </c>
      <c r="AM101" s="29" t="s">
        <v>1036</v>
      </c>
      <c r="AO101" s="29" t="s">
        <v>1648</v>
      </c>
      <c r="AP101" s="27" t="s">
        <v>2207</v>
      </c>
      <c r="AQ101" s="29" t="s">
        <v>1041</v>
      </c>
      <c r="AR101" s="29" t="s">
        <v>1036</v>
      </c>
    </row>
    <row r="102" spans="1:44" x14ac:dyDescent="0.15">
      <c r="A102" s="28" t="s">
        <v>115</v>
      </c>
      <c r="B102" s="27" t="s">
        <v>1756</v>
      </c>
      <c r="D102" s="27" t="s">
        <v>1940</v>
      </c>
      <c r="E102" s="29" t="s">
        <v>2563</v>
      </c>
      <c r="F102" s="29" t="s">
        <v>1036</v>
      </c>
      <c r="G102" s="28" t="s">
        <v>296</v>
      </c>
      <c r="X102" s="27" t="s">
        <v>1677</v>
      </c>
      <c r="Y102" s="27" t="s">
        <v>839</v>
      </c>
      <c r="Z102" s="27" t="s">
        <v>2470</v>
      </c>
      <c r="AA102" s="27" t="s">
        <v>986</v>
      </c>
      <c r="AB102" s="27" t="s">
        <v>2469</v>
      </c>
      <c r="AC102" s="27" t="s">
        <v>838</v>
      </c>
      <c r="AJ102" s="28" t="s">
        <v>518</v>
      </c>
      <c r="AK102" s="27" t="s">
        <v>1149</v>
      </c>
      <c r="AL102" s="29" t="s">
        <v>1035</v>
      </c>
      <c r="AM102" s="29" t="s">
        <v>1036</v>
      </c>
      <c r="AO102" s="29" t="s">
        <v>2105</v>
      </c>
      <c r="AP102" s="27" t="s">
        <v>2209</v>
      </c>
      <c r="AQ102" s="29" t="s">
        <v>2556</v>
      </c>
      <c r="AR102" s="29" t="s">
        <v>1036</v>
      </c>
    </row>
    <row r="103" spans="1:44" x14ac:dyDescent="0.15">
      <c r="A103" s="28" t="s">
        <v>116</v>
      </c>
      <c r="B103" s="27" t="s">
        <v>1757</v>
      </c>
      <c r="D103" s="27" t="s">
        <v>1941</v>
      </c>
      <c r="E103" s="29" t="s">
        <v>2547</v>
      </c>
      <c r="F103" s="29" t="s">
        <v>1036</v>
      </c>
      <c r="G103" s="28" t="s">
        <v>297</v>
      </c>
      <c r="X103" s="27" t="s">
        <v>1678</v>
      </c>
      <c r="Y103" s="27" t="s">
        <v>840</v>
      </c>
      <c r="Z103" s="27" t="s">
        <v>2471</v>
      </c>
      <c r="AA103" s="27" t="s">
        <v>986</v>
      </c>
      <c r="AB103" s="27" t="s">
        <v>2469</v>
      </c>
      <c r="AC103" s="27" t="s">
        <v>838</v>
      </c>
      <c r="AJ103" s="28" t="s">
        <v>519</v>
      </c>
      <c r="AK103" s="27" t="s">
        <v>1150</v>
      </c>
      <c r="AL103" s="29" t="s">
        <v>1035</v>
      </c>
      <c r="AM103" s="29" t="s">
        <v>1036</v>
      </c>
      <c r="AO103" s="29" t="s">
        <v>369</v>
      </c>
      <c r="AP103" s="27" t="s">
        <v>2210</v>
      </c>
      <c r="AQ103" s="29" t="s">
        <v>2604</v>
      </c>
      <c r="AR103" s="29" t="s">
        <v>1036</v>
      </c>
    </row>
    <row r="104" spans="1:44" x14ac:dyDescent="0.15">
      <c r="A104" s="28" t="s">
        <v>117</v>
      </c>
      <c r="B104" s="27" t="s">
        <v>1758</v>
      </c>
      <c r="D104" s="27" t="s">
        <v>1942</v>
      </c>
      <c r="E104" s="29" t="s">
        <v>2567</v>
      </c>
      <c r="F104" s="29" t="s">
        <v>1036</v>
      </c>
      <c r="G104" s="28" t="s">
        <v>298</v>
      </c>
      <c r="X104" s="27" t="s">
        <v>1679</v>
      </c>
      <c r="Y104" s="27" t="s">
        <v>841</v>
      </c>
      <c r="Z104" s="27" t="s">
        <v>2472</v>
      </c>
      <c r="AA104" s="27" t="s">
        <v>986</v>
      </c>
      <c r="AB104" s="27" t="s">
        <v>2469</v>
      </c>
      <c r="AC104" s="27" t="s">
        <v>838</v>
      </c>
      <c r="AJ104" s="28" t="s">
        <v>520</v>
      </c>
      <c r="AK104" s="27" t="s">
        <v>1151</v>
      </c>
      <c r="AL104" s="29" t="s">
        <v>1035</v>
      </c>
      <c r="AM104" s="29" t="s">
        <v>1036</v>
      </c>
      <c r="AO104" s="29" t="s">
        <v>857</v>
      </c>
      <c r="AP104" s="27" t="s">
        <v>2211</v>
      </c>
      <c r="AQ104" s="29" t="s">
        <v>2604</v>
      </c>
      <c r="AR104" s="29" t="s">
        <v>1036</v>
      </c>
    </row>
    <row r="105" spans="1:44" x14ac:dyDescent="0.15">
      <c r="A105" s="28" t="s">
        <v>118</v>
      </c>
      <c r="B105" s="27" t="s">
        <v>1759</v>
      </c>
      <c r="D105" s="27" t="s">
        <v>1943</v>
      </c>
      <c r="E105" s="29" t="s">
        <v>2568</v>
      </c>
      <c r="F105" s="29" t="s">
        <v>1036</v>
      </c>
      <c r="G105" s="28" t="s">
        <v>299</v>
      </c>
      <c r="X105" s="27" t="s">
        <v>1680</v>
      </c>
      <c r="Y105" s="27" t="s">
        <v>2069</v>
      </c>
      <c r="Z105" s="27" t="s">
        <v>2473</v>
      </c>
      <c r="AA105" s="27" t="s">
        <v>985</v>
      </c>
      <c r="AB105" s="27" t="s">
        <v>2318</v>
      </c>
      <c r="AC105" s="27" t="s">
        <v>2317</v>
      </c>
      <c r="AJ105" s="28" t="s">
        <v>521</v>
      </c>
      <c r="AK105" s="27" t="s">
        <v>1152</v>
      </c>
      <c r="AL105" s="29" t="s">
        <v>1035</v>
      </c>
      <c r="AM105" s="29" t="s">
        <v>1036</v>
      </c>
      <c r="AO105" s="29" t="s">
        <v>858</v>
      </c>
      <c r="AP105" s="27" t="s">
        <v>2212</v>
      </c>
      <c r="AQ105" s="29" t="s">
        <v>2604</v>
      </c>
      <c r="AR105" s="29" t="s">
        <v>1036</v>
      </c>
    </row>
    <row r="106" spans="1:44" x14ac:dyDescent="0.15">
      <c r="A106" s="28" t="s">
        <v>119</v>
      </c>
      <c r="B106" s="27" t="s">
        <v>1760</v>
      </c>
      <c r="D106" s="27" t="s">
        <v>1944</v>
      </c>
      <c r="E106" s="29" t="s">
        <v>2569</v>
      </c>
      <c r="F106" s="29" t="s">
        <v>1036</v>
      </c>
      <c r="G106" s="28" t="s">
        <v>300</v>
      </c>
      <c r="X106" s="27" t="s">
        <v>1681</v>
      </c>
      <c r="Y106" s="27" t="s">
        <v>2105</v>
      </c>
      <c r="Z106" s="27" t="s">
        <v>2474</v>
      </c>
      <c r="AA106" s="27" t="s">
        <v>986</v>
      </c>
      <c r="AB106" s="27" t="s">
        <v>2473</v>
      </c>
      <c r="AC106" s="27" t="s">
        <v>2069</v>
      </c>
      <c r="AJ106" s="28" t="s">
        <v>522</v>
      </c>
      <c r="AK106" s="27" t="s">
        <v>1153</v>
      </c>
      <c r="AL106" s="29" t="s">
        <v>1035</v>
      </c>
      <c r="AM106" s="29" t="s">
        <v>1036</v>
      </c>
      <c r="AO106" s="29" t="s">
        <v>2106</v>
      </c>
      <c r="AP106" s="27" t="s">
        <v>2213</v>
      </c>
      <c r="AQ106" s="29" t="s">
        <v>2604</v>
      </c>
      <c r="AR106" s="29" t="s">
        <v>1036</v>
      </c>
    </row>
    <row r="107" spans="1:44" x14ac:dyDescent="0.15">
      <c r="A107" s="28" t="s">
        <v>120</v>
      </c>
      <c r="B107" s="27" t="s">
        <v>1761</v>
      </c>
      <c r="D107" s="27" t="s">
        <v>1945</v>
      </c>
      <c r="E107" s="29" t="s">
        <v>2570</v>
      </c>
      <c r="F107" s="29" t="s">
        <v>1036</v>
      </c>
      <c r="G107" s="28" t="s">
        <v>301</v>
      </c>
      <c r="X107" s="27" t="s">
        <v>1682</v>
      </c>
      <c r="Y107" s="27" t="s">
        <v>2475</v>
      </c>
      <c r="Z107" s="27" t="s">
        <v>2476</v>
      </c>
      <c r="AA107" s="27" t="s">
        <v>2292</v>
      </c>
      <c r="AB107" s="27" t="s">
        <v>2289</v>
      </c>
      <c r="AC107" s="27" t="s">
        <v>2115</v>
      </c>
      <c r="AJ107" s="28" t="s">
        <v>523</v>
      </c>
      <c r="AK107" s="27" t="s">
        <v>1154</v>
      </c>
      <c r="AL107" s="29" t="s">
        <v>1035</v>
      </c>
      <c r="AM107" s="29" t="s">
        <v>1036</v>
      </c>
      <c r="AO107" s="29" t="s">
        <v>860</v>
      </c>
      <c r="AP107" s="27" t="s">
        <v>2214</v>
      </c>
      <c r="AQ107" s="29" t="s">
        <v>2604</v>
      </c>
      <c r="AR107" s="29" t="s">
        <v>1036</v>
      </c>
    </row>
    <row r="108" spans="1:44" x14ac:dyDescent="0.15">
      <c r="A108" s="28" t="s">
        <v>121</v>
      </c>
      <c r="B108" s="27" t="s">
        <v>1762</v>
      </c>
      <c r="D108" s="27" t="s">
        <v>1946</v>
      </c>
      <c r="E108" s="29" t="s">
        <v>2571</v>
      </c>
      <c r="F108" s="29" t="s">
        <v>1036</v>
      </c>
      <c r="G108" s="28" t="s">
        <v>302</v>
      </c>
      <c r="X108" s="27" t="s">
        <v>1683</v>
      </c>
      <c r="Y108" s="27" t="s">
        <v>369</v>
      </c>
      <c r="Z108" s="27" t="s">
        <v>2477</v>
      </c>
      <c r="AA108" s="27" t="s">
        <v>985</v>
      </c>
      <c r="AB108" s="27" t="s">
        <v>2476</v>
      </c>
      <c r="AC108" s="27" t="s">
        <v>2475</v>
      </c>
      <c r="AJ108" s="28" t="s">
        <v>524</v>
      </c>
      <c r="AK108" s="27" t="s">
        <v>1155</v>
      </c>
      <c r="AL108" s="29" t="s">
        <v>1035</v>
      </c>
      <c r="AM108" s="29" t="s">
        <v>1036</v>
      </c>
      <c r="AO108" s="29" t="s">
        <v>379</v>
      </c>
      <c r="AP108" s="27" t="s">
        <v>2215</v>
      </c>
      <c r="AQ108" s="29" t="s">
        <v>2600</v>
      </c>
      <c r="AR108" s="29" t="s">
        <v>1036</v>
      </c>
    </row>
    <row r="109" spans="1:44" x14ac:dyDescent="0.15">
      <c r="A109" s="28" t="s">
        <v>122</v>
      </c>
      <c r="B109" s="27" t="s">
        <v>1763</v>
      </c>
      <c r="D109" s="27" t="s">
        <v>1947</v>
      </c>
      <c r="E109" s="29" t="s">
        <v>1041</v>
      </c>
      <c r="F109" s="29" t="s">
        <v>1036</v>
      </c>
      <c r="G109" s="28" t="s">
        <v>1548</v>
      </c>
      <c r="X109" s="27" t="s">
        <v>1002</v>
      </c>
      <c r="Y109" s="27" t="s">
        <v>857</v>
      </c>
      <c r="Z109" s="27" t="s">
        <v>2478</v>
      </c>
      <c r="AA109" s="27" t="s">
        <v>986</v>
      </c>
      <c r="AB109" s="27" t="s">
        <v>2477</v>
      </c>
      <c r="AC109" s="27" t="s">
        <v>369</v>
      </c>
      <c r="AJ109" s="28" t="s">
        <v>525</v>
      </c>
      <c r="AK109" s="27" t="s">
        <v>1156</v>
      </c>
      <c r="AL109" s="29" t="s">
        <v>1035</v>
      </c>
      <c r="AM109" s="29" t="s">
        <v>1036</v>
      </c>
      <c r="AO109" s="29" t="s">
        <v>873</v>
      </c>
      <c r="AP109" s="27" t="s">
        <v>2216</v>
      </c>
      <c r="AQ109" s="29" t="s">
        <v>2604</v>
      </c>
      <c r="AR109" s="29" t="s">
        <v>1036</v>
      </c>
    </row>
    <row r="110" spans="1:44" x14ac:dyDescent="0.15">
      <c r="A110" s="28" t="s">
        <v>123</v>
      </c>
      <c r="B110" s="27" t="s">
        <v>1764</v>
      </c>
      <c r="D110" s="27" t="s">
        <v>1948</v>
      </c>
      <c r="E110" s="29" t="s">
        <v>1041</v>
      </c>
      <c r="F110" s="29" t="s">
        <v>1036</v>
      </c>
      <c r="G110" s="28" t="s">
        <v>1549</v>
      </c>
      <c r="X110" s="27" t="s">
        <v>1684</v>
      </c>
      <c r="Y110" s="27" t="s">
        <v>858</v>
      </c>
      <c r="Z110" s="27" t="s">
        <v>2479</v>
      </c>
      <c r="AA110" s="27" t="s">
        <v>986</v>
      </c>
      <c r="AB110" s="27" t="s">
        <v>2477</v>
      </c>
      <c r="AC110" s="27" t="s">
        <v>369</v>
      </c>
      <c r="AJ110" s="28" t="s">
        <v>526</v>
      </c>
      <c r="AK110" s="27" t="s">
        <v>1157</v>
      </c>
      <c r="AL110" s="29" t="s">
        <v>1035</v>
      </c>
      <c r="AM110" s="29" t="s">
        <v>1036</v>
      </c>
      <c r="AO110" s="29" t="s">
        <v>1560</v>
      </c>
      <c r="AP110" s="27" t="s">
        <v>2217</v>
      </c>
      <c r="AQ110" s="29" t="s">
        <v>2659</v>
      </c>
      <c r="AR110" s="29" t="s">
        <v>1036</v>
      </c>
    </row>
    <row r="111" spans="1:44" x14ac:dyDescent="0.15">
      <c r="A111" s="28" t="s">
        <v>124</v>
      </c>
      <c r="B111" s="27" t="s">
        <v>1765</v>
      </c>
      <c r="D111" s="27" t="s">
        <v>2701</v>
      </c>
      <c r="E111" s="29" t="s">
        <v>2594</v>
      </c>
      <c r="F111" s="29" t="s">
        <v>1036</v>
      </c>
      <c r="G111" s="28" t="s">
        <v>2702</v>
      </c>
      <c r="X111" s="27" t="s">
        <v>1685</v>
      </c>
      <c r="Y111" s="27" t="s">
        <v>860</v>
      </c>
      <c r="Z111" s="27" t="s">
        <v>2480</v>
      </c>
      <c r="AA111" s="27" t="s">
        <v>986</v>
      </c>
      <c r="AB111" s="27" t="s">
        <v>2477</v>
      </c>
      <c r="AC111" s="27" t="s">
        <v>369</v>
      </c>
      <c r="AJ111" s="28" t="s">
        <v>527</v>
      </c>
      <c r="AK111" s="27" t="s">
        <v>1158</v>
      </c>
      <c r="AL111" s="29" t="s">
        <v>1035</v>
      </c>
      <c r="AM111" s="29" t="s">
        <v>1036</v>
      </c>
      <c r="AO111" s="29" t="s">
        <v>1562</v>
      </c>
      <c r="AP111" s="27" t="s">
        <v>2218</v>
      </c>
      <c r="AQ111" s="29" t="s">
        <v>2659</v>
      </c>
      <c r="AR111" s="29" t="s">
        <v>1036</v>
      </c>
    </row>
    <row r="112" spans="1:44" x14ac:dyDescent="0.15">
      <c r="A112" s="28" t="s">
        <v>125</v>
      </c>
      <c r="B112" s="27" t="s">
        <v>1766</v>
      </c>
      <c r="D112" s="27" t="s">
        <v>1949</v>
      </c>
      <c r="E112" s="29" t="s">
        <v>1035</v>
      </c>
      <c r="F112" s="29" t="s">
        <v>1036</v>
      </c>
      <c r="G112" s="28" t="s">
        <v>303</v>
      </c>
      <c r="X112" s="27" t="s">
        <v>1686</v>
      </c>
      <c r="Y112" s="27" t="s">
        <v>379</v>
      </c>
      <c r="Z112" s="27" t="s">
        <v>1003</v>
      </c>
      <c r="AA112" s="27" t="s">
        <v>985</v>
      </c>
      <c r="AB112" s="27" t="s">
        <v>2476</v>
      </c>
      <c r="AC112" s="27" t="s">
        <v>2475</v>
      </c>
      <c r="AJ112" s="28" t="s">
        <v>528</v>
      </c>
      <c r="AK112" s="27" t="s">
        <v>1159</v>
      </c>
      <c r="AL112" s="29" t="s">
        <v>1035</v>
      </c>
      <c r="AM112" s="29" t="s">
        <v>1036</v>
      </c>
      <c r="AO112" s="29" t="s">
        <v>387</v>
      </c>
      <c r="AP112" s="27" t="s">
        <v>2219</v>
      </c>
      <c r="AQ112" s="29" t="s">
        <v>2604</v>
      </c>
      <c r="AR112" s="29" t="s">
        <v>1036</v>
      </c>
    </row>
    <row r="113" spans="1:44" x14ac:dyDescent="0.15">
      <c r="A113" s="28" t="s">
        <v>126</v>
      </c>
      <c r="B113" s="27" t="s">
        <v>1767</v>
      </c>
      <c r="D113" s="27" t="s">
        <v>1950</v>
      </c>
      <c r="E113" s="29" t="s">
        <v>2559</v>
      </c>
      <c r="F113" s="29" t="s">
        <v>1036</v>
      </c>
      <c r="G113" s="28" t="s">
        <v>304</v>
      </c>
      <c r="X113" s="27" t="s">
        <v>1687</v>
      </c>
      <c r="Y113" s="27" t="s">
        <v>873</v>
      </c>
      <c r="Z113" s="27" t="s">
        <v>2481</v>
      </c>
      <c r="AA113" s="27" t="s">
        <v>986</v>
      </c>
      <c r="AB113" s="27" t="s">
        <v>1003</v>
      </c>
      <c r="AC113" s="27" t="s">
        <v>379</v>
      </c>
      <c r="AJ113" s="28" t="s">
        <v>529</v>
      </c>
      <c r="AK113" s="27" t="s">
        <v>1160</v>
      </c>
      <c r="AL113" s="29" t="s">
        <v>1035</v>
      </c>
      <c r="AM113" s="29" t="s">
        <v>1036</v>
      </c>
      <c r="AO113" s="29" t="s">
        <v>866</v>
      </c>
      <c r="AP113" s="27" t="s">
        <v>2220</v>
      </c>
      <c r="AQ113" s="29" t="s">
        <v>2604</v>
      </c>
      <c r="AR113" s="29" t="s">
        <v>1036</v>
      </c>
    </row>
    <row r="114" spans="1:44" x14ac:dyDescent="0.15">
      <c r="A114" s="28" t="s">
        <v>127</v>
      </c>
      <c r="B114" s="27" t="s">
        <v>1768</v>
      </c>
      <c r="D114" s="27" t="s">
        <v>1951</v>
      </c>
      <c r="E114" s="29" t="s">
        <v>2572</v>
      </c>
      <c r="F114" s="29" t="s">
        <v>1036</v>
      </c>
      <c r="G114" s="28" t="s">
        <v>305</v>
      </c>
      <c r="X114" s="27" t="s">
        <v>1688</v>
      </c>
      <c r="Y114" s="27" t="s">
        <v>1608</v>
      </c>
      <c r="Z114" s="27" t="s">
        <v>2482</v>
      </c>
      <c r="AA114" s="27" t="s">
        <v>986</v>
      </c>
      <c r="AB114" s="27" t="s">
        <v>1003</v>
      </c>
      <c r="AC114" s="27" t="s">
        <v>379</v>
      </c>
      <c r="AJ114" s="28" t="s">
        <v>530</v>
      </c>
      <c r="AK114" s="27" t="s">
        <v>1161</v>
      </c>
      <c r="AL114" s="29" t="s">
        <v>1035</v>
      </c>
      <c r="AM114" s="29" t="s">
        <v>1036</v>
      </c>
      <c r="AO114" s="29" t="s">
        <v>1608</v>
      </c>
      <c r="AP114" s="27" t="s">
        <v>2221</v>
      </c>
      <c r="AQ114" s="29" t="s">
        <v>1041</v>
      </c>
      <c r="AR114" s="29" t="s">
        <v>1036</v>
      </c>
    </row>
    <row r="115" spans="1:44" x14ac:dyDescent="0.15">
      <c r="A115" s="28" t="s">
        <v>128</v>
      </c>
      <c r="B115" s="27" t="s">
        <v>1769</v>
      </c>
      <c r="D115" s="27" t="s">
        <v>2703</v>
      </c>
      <c r="E115" s="29" t="s">
        <v>2594</v>
      </c>
      <c r="F115" s="29" t="s">
        <v>1036</v>
      </c>
      <c r="G115" s="28" t="s">
        <v>2704</v>
      </c>
      <c r="X115" s="27" t="s">
        <v>1689</v>
      </c>
      <c r="Y115" s="27" t="s">
        <v>387</v>
      </c>
      <c r="Z115" s="27" t="s">
        <v>2483</v>
      </c>
      <c r="AA115" s="27" t="s">
        <v>986</v>
      </c>
      <c r="AB115" s="27" t="s">
        <v>1003</v>
      </c>
      <c r="AC115" s="27" t="s">
        <v>379</v>
      </c>
      <c r="AJ115" s="28" t="s">
        <v>531</v>
      </c>
      <c r="AK115" s="27" t="s">
        <v>1162</v>
      </c>
      <c r="AL115" s="29" t="s">
        <v>1035</v>
      </c>
      <c r="AM115" s="29" t="s">
        <v>1036</v>
      </c>
      <c r="AO115" s="29" t="s">
        <v>2107</v>
      </c>
      <c r="AP115" s="27" t="s">
        <v>2222</v>
      </c>
      <c r="AQ115" s="29" t="s">
        <v>2604</v>
      </c>
      <c r="AR115" s="29" t="s">
        <v>1036</v>
      </c>
    </row>
    <row r="116" spans="1:44" x14ac:dyDescent="0.15">
      <c r="A116" s="28" t="s">
        <v>129</v>
      </c>
      <c r="B116" s="27" t="s">
        <v>1770</v>
      </c>
      <c r="D116" s="27" t="s">
        <v>2705</v>
      </c>
      <c r="E116" s="29" t="s">
        <v>2594</v>
      </c>
      <c r="F116" s="29" t="s">
        <v>1036</v>
      </c>
      <c r="G116" s="28" t="s">
        <v>2706</v>
      </c>
      <c r="X116" s="27" t="s">
        <v>1690</v>
      </c>
      <c r="Y116" s="27" t="s">
        <v>866</v>
      </c>
      <c r="Z116" s="27" t="s">
        <v>2484</v>
      </c>
      <c r="AA116" s="27" t="s">
        <v>986</v>
      </c>
      <c r="AB116" s="27" t="s">
        <v>1003</v>
      </c>
      <c r="AC116" s="27" t="s">
        <v>379</v>
      </c>
      <c r="AJ116" s="28" t="s">
        <v>532</v>
      </c>
      <c r="AK116" s="27" t="s">
        <v>1163</v>
      </c>
      <c r="AL116" s="29" t="s">
        <v>1035</v>
      </c>
      <c r="AM116" s="29" t="s">
        <v>1036</v>
      </c>
      <c r="AO116" s="29" t="s">
        <v>393</v>
      </c>
      <c r="AP116" s="27" t="s">
        <v>2223</v>
      </c>
      <c r="AQ116" s="29" t="s">
        <v>2604</v>
      </c>
      <c r="AR116" s="29" t="s">
        <v>1036</v>
      </c>
    </row>
    <row r="117" spans="1:44" x14ac:dyDescent="0.15">
      <c r="A117" s="28" t="s">
        <v>130</v>
      </c>
      <c r="B117" s="27" t="s">
        <v>1771</v>
      </c>
      <c r="D117" s="27" t="s">
        <v>1952</v>
      </c>
      <c r="E117" s="29" t="s">
        <v>2548</v>
      </c>
      <c r="F117" s="29" t="s">
        <v>1036</v>
      </c>
      <c r="G117" s="28" t="s">
        <v>306</v>
      </c>
      <c r="X117" s="27" t="s">
        <v>1691</v>
      </c>
      <c r="Y117" s="27" t="s">
        <v>403</v>
      </c>
      <c r="Z117" s="27" t="s">
        <v>1001</v>
      </c>
      <c r="AA117" s="27" t="s">
        <v>985</v>
      </c>
      <c r="AB117" s="27" t="s">
        <v>2476</v>
      </c>
      <c r="AC117" s="27" t="s">
        <v>2475</v>
      </c>
      <c r="AJ117" s="28" t="s">
        <v>533</v>
      </c>
      <c r="AK117" s="27" t="s">
        <v>1164</v>
      </c>
      <c r="AL117" s="29" t="s">
        <v>1035</v>
      </c>
      <c r="AM117" s="29" t="s">
        <v>1036</v>
      </c>
      <c r="AO117" s="29" t="s">
        <v>867</v>
      </c>
      <c r="AP117" s="27" t="s">
        <v>2224</v>
      </c>
      <c r="AQ117" s="29" t="s">
        <v>2604</v>
      </c>
      <c r="AR117" s="29" t="s">
        <v>1036</v>
      </c>
    </row>
    <row r="118" spans="1:44" x14ac:dyDescent="0.15">
      <c r="A118" s="28" t="s">
        <v>131</v>
      </c>
      <c r="B118" s="27" t="s">
        <v>1772</v>
      </c>
      <c r="D118" s="27" t="s">
        <v>1953</v>
      </c>
      <c r="E118" s="29" t="s">
        <v>2573</v>
      </c>
      <c r="F118" s="29" t="s">
        <v>1036</v>
      </c>
      <c r="G118" s="28" t="s">
        <v>307</v>
      </c>
      <c r="X118" s="27" t="s">
        <v>1692</v>
      </c>
      <c r="Y118" s="27" t="s">
        <v>393</v>
      </c>
      <c r="Z118" s="27" t="s">
        <v>2485</v>
      </c>
      <c r="AA118" s="27" t="s">
        <v>986</v>
      </c>
      <c r="AB118" s="27" t="s">
        <v>1001</v>
      </c>
      <c r="AC118" s="27" t="s">
        <v>403</v>
      </c>
      <c r="AJ118" s="28" t="s">
        <v>534</v>
      </c>
      <c r="AK118" s="27" t="s">
        <v>1165</v>
      </c>
      <c r="AL118" s="29" t="s">
        <v>1035</v>
      </c>
      <c r="AM118" s="29" t="s">
        <v>1036</v>
      </c>
      <c r="AO118" s="29" t="s">
        <v>361</v>
      </c>
      <c r="AP118" s="27" t="s">
        <v>2225</v>
      </c>
      <c r="AQ118" s="29" t="s">
        <v>2604</v>
      </c>
      <c r="AR118" s="29" t="s">
        <v>1036</v>
      </c>
    </row>
    <row r="119" spans="1:44" x14ac:dyDescent="0.15">
      <c r="A119" s="28" t="s">
        <v>132</v>
      </c>
      <c r="B119" s="27" t="s">
        <v>1773</v>
      </c>
      <c r="D119" s="27" t="s">
        <v>1954</v>
      </c>
      <c r="E119" s="29" t="s">
        <v>2573</v>
      </c>
      <c r="F119" s="29" t="s">
        <v>1036</v>
      </c>
      <c r="G119" s="28" t="s">
        <v>1550</v>
      </c>
      <c r="X119" s="27" t="s">
        <v>1000</v>
      </c>
      <c r="Y119" s="27" t="s">
        <v>867</v>
      </c>
      <c r="Z119" s="27" t="s">
        <v>2486</v>
      </c>
      <c r="AA119" s="27" t="s">
        <v>986</v>
      </c>
      <c r="AB119" s="27" t="s">
        <v>1001</v>
      </c>
      <c r="AC119" s="27" t="s">
        <v>403</v>
      </c>
      <c r="AJ119" s="28" t="s">
        <v>535</v>
      </c>
      <c r="AK119" s="27" t="s">
        <v>1166</v>
      </c>
      <c r="AL119" s="29" t="s">
        <v>1035</v>
      </c>
      <c r="AM119" s="29" t="s">
        <v>1036</v>
      </c>
      <c r="AO119" s="29" t="s">
        <v>367</v>
      </c>
      <c r="AP119" s="27" t="s">
        <v>2226</v>
      </c>
      <c r="AQ119" s="29" t="s">
        <v>2604</v>
      </c>
      <c r="AR119" s="29" t="s">
        <v>1036</v>
      </c>
    </row>
    <row r="120" spans="1:44" x14ac:dyDescent="0.15">
      <c r="A120" s="28" t="s">
        <v>133</v>
      </c>
      <c r="B120" s="27" t="s">
        <v>1774</v>
      </c>
      <c r="D120" s="27" t="s">
        <v>1955</v>
      </c>
      <c r="E120" s="29" t="s">
        <v>2548</v>
      </c>
      <c r="F120" s="29" t="s">
        <v>1036</v>
      </c>
      <c r="G120" s="28" t="s">
        <v>308</v>
      </c>
      <c r="X120" s="27" t="s">
        <v>1693</v>
      </c>
      <c r="Y120" s="27" t="s">
        <v>361</v>
      </c>
      <c r="Z120" s="27" t="s">
        <v>2487</v>
      </c>
      <c r="AA120" s="27" t="s">
        <v>986</v>
      </c>
      <c r="AB120" s="27" t="s">
        <v>1001</v>
      </c>
      <c r="AC120" s="27" t="s">
        <v>403</v>
      </c>
      <c r="AJ120" s="28" t="s">
        <v>536</v>
      </c>
      <c r="AK120" s="27" t="s">
        <v>1167</v>
      </c>
      <c r="AL120" s="29" t="s">
        <v>1035</v>
      </c>
      <c r="AM120" s="29" t="s">
        <v>1036</v>
      </c>
      <c r="AO120" s="29" t="s">
        <v>868</v>
      </c>
      <c r="AP120" s="27" t="s">
        <v>2227</v>
      </c>
      <c r="AQ120" s="29" t="s">
        <v>2604</v>
      </c>
      <c r="AR120" s="29" t="s">
        <v>1036</v>
      </c>
    </row>
    <row r="121" spans="1:44" x14ac:dyDescent="0.15">
      <c r="A121" s="28" t="s">
        <v>134</v>
      </c>
      <c r="B121" s="27" t="s">
        <v>1775</v>
      </c>
      <c r="D121" s="27" t="s">
        <v>1956</v>
      </c>
      <c r="E121" s="29" t="s">
        <v>2548</v>
      </c>
      <c r="F121" s="29" t="s">
        <v>1036</v>
      </c>
      <c r="G121" s="28" t="s">
        <v>309</v>
      </c>
      <c r="X121" s="27" t="s">
        <v>2489</v>
      </c>
      <c r="Y121" s="27" t="s">
        <v>367</v>
      </c>
      <c r="Z121" s="27" t="s">
        <v>2488</v>
      </c>
      <c r="AA121" s="27" t="s">
        <v>986</v>
      </c>
      <c r="AB121" s="27" t="s">
        <v>1001</v>
      </c>
      <c r="AC121" s="27" t="s">
        <v>403</v>
      </c>
      <c r="AJ121" s="28" t="s">
        <v>537</v>
      </c>
      <c r="AK121" s="27" t="s">
        <v>1168</v>
      </c>
      <c r="AL121" s="29" t="s">
        <v>1035</v>
      </c>
      <c r="AM121" s="29" t="s">
        <v>1036</v>
      </c>
      <c r="AO121" s="29" t="s">
        <v>871</v>
      </c>
      <c r="AP121" s="27" t="s">
        <v>2228</v>
      </c>
      <c r="AQ121" s="29" t="s">
        <v>2604</v>
      </c>
      <c r="AR121" s="29" t="s">
        <v>1036</v>
      </c>
    </row>
    <row r="122" spans="1:44" x14ac:dyDescent="0.15">
      <c r="A122" s="28" t="s">
        <v>135</v>
      </c>
      <c r="B122" s="27" t="s">
        <v>1776</v>
      </c>
      <c r="D122" s="27" t="s">
        <v>1957</v>
      </c>
      <c r="E122" s="29" t="s">
        <v>2574</v>
      </c>
      <c r="F122" s="29" t="s">
        <v>1036</v>
      </c>
      <c r="G122" s="28" t="s">
        <v>310</v>
      </c>
      <c r="X122" s="27" t="s">
        <v>2491</v>
      </c>
      <c r="Y122" s="27" t="s">
        <v>868</v>
      </c>
      <c r="Z122" s="27" t="s">
        <v>2490</v>
      </c>
      <c r="AA122" s="27" t="s">
        <v>986</v>
      </c>
      <c r="AB122" s="27" t="s">
        <v>1001</v>
      </c>
      <c r="AC122" s="27" t="s">
        <v>403</v>
      </c>
      <c r="AJ122" s="28" t="s">
        <v>538</v>
      </c>
      <c r="AK122" s="27" t="s">
        <v>1169</v>
      </c>
      <c r="AL122" s="29" t="s">
        <v>1035</v>
      </c>
      <c r="AM122" s="29" t="s">
        <v>1036</v>
      </c>
      <c r="AO122" s="29" t="s">
        <v>869</v>
      </c>
      <c r="AP122" s="27" t="s">
        <v>2229</v>
      </c>
      <c r="AQ122" s="29" t="s">
        <v>2604</v>
      </c>
      <c r="AR122" s="29" t="s">
        <v>1036</v>
      </c>
    </row>
    <row r="123" spans="1:44" x14ac:dyDescent="0.15">
      <c r="A123" s="28" t="s">
        <v>136</v>
      </c>
      <c r="B123" s="27" t="s">
        <v>1777</v>
      </c>
      <c r="D123" s="27" t="s">
        <v>1958</v>
      </c>
      <c r="E123" s="29" t="s">
        <v>2573</v>
      </c>
      <c r="F123" s="29" t="s">
        <v>1036</v>
      </c>
      <c r="G123" s="28" t="s">
        <v>311</v>
      </c>
      <c r="X123" s="27" t="s">
        <v>1987</v>
      </c>
      <c r="Y123" s="27" t="s">
        <v>871</v>
      </c>
      <c r="Z123" s="27" t="s">
        <v>2492</v>
      </c>
      <c r="AA123" s="27" t="s">
        <v>986</v>
      </c>
      <c r="AB123" s="27" t="s">
        <v>1001</v>
      </c>
      <c r="AC123" s="27" t="s">
        <v>403</v>
      </c>
      <c r="AJ123" s="28" t="s">
        <v>539</v>
      </c>
      <c r="AK123" s="27" t="s">
        <v>1170</v>
      </c>
      <c r="AL123" s="29" t="s">
        <v>1035</v>
      </c>
      <c r="AM123" s="29" t="s">
        <v>1036</v>
      </c>
      <c r="AO123" s="29" t="s">
        <v>1609</v>
      </c>
      <c r="AP123" s="27" t="s">
        <v>2230</v>
      </c>
      <c r="AQ123" s="29" t="s">
        <v>1041</v>
      </c>
      <c r="AR123" s="29" t="s">
        <v>1036</v>
      </c>
    </row>
    <row r="124" spans="1:44" x14ac:dyDescent="0.15">
      <c r="A124" s="28" t="s">
        <v>137</v>
      </c>
      <c r="B124" s="27" t="s">
        <v>1778</v>
      </c>
      <c r="D124" s="27" t="s">
        <v>1959</v>
      </c>
      <c r="E124" s="29" t="s">
        <v>2575</v>
      </c>
      <c r="F124" s="29" t="s">
        <v>1036</v>
      </c>
      <c r="G124" s="28" t="s">
        <v>1551</v>
      </c>
      <c r="X124" s="27" t="s">
        <v>2494</v>
      </c>
      <c r="Y124" s="27" t="s">
        <v>869</v>
      </c>
      <c r="Z124" s="27" t="s">
        <v>2493</v>
      </c>
      <c r="AA124" s="27" t="s">
        <v>986</v>
      </c>
      <c r="AB124" s="27" t="s">
        <v>1001</v>
      </c>
      <c r="AC124" s="27" t="s">
        <v>403</v>
      </c>
      <c r="AJ124" s="28" t="s">
        <v>540</v>
      </c>
      <c r="AK124" s="27" t="s">
        <v>1171</v>
      </c>
      <c r="AL124" s="29" t="s">
        <v>1035</v>
      </c>
      <c r="AM124" s="29" t="s">
        <v>1036</v>
      </c>
      <c r="AO124" s="29" t="s">
        <v>2108</v>
      </c>
      <c r="AP124" s="27" t="s">
        <v>2231</v>
      </c>
      <c r="AQ124" s="29" t="s">
        <v>2604</v>
      </c>
      <c r="AR124" s="29" t="s">
        <v>1036</v>
      </c>
    </row>
    <row r="125" spans="1:44" x14ac:dyDescent="0.15">
      <c r="A125" s="28" t="s">
        <v>138</v>
      </c>
      <c r="B125" s="27" t="s">
        <v>1779</v>
      </c>
      <c r="D125" s="27" t="s">
        <v>1960</v>
      </c>
      <c r="E125" s="29" t="s">
        <v>2576</v>
      </c>
      <c r="F125" s="29" t="s">
        <v>1036</v>
      </c>
      <c r="G125" s="28" t="s">
        <v>1552</v>
      </c>
      <c r="X125" s="27" t="s">
        <v>2496</v>
      </c>
      <c r="Y125" s="27" t="s">
        <v>872</v>
      </c>
      <c r="Z125" s="27" t="s">
        <v>2495</v>
      </c>
      <c r="AA125" s="27" t="s">
        <v>986</v>
      </c>
      <c r="AB125" s="27" t="s">
        <v>1001</v>
      </c>
      <c r="AC125" s="27" t="s">
        <v>403</v>
      </c>
      <c r="AJ125" s="28" t="s">
        <v>541</v>
      </c>
      <c r="AK125" s="27" t="s">
        <v>1172</v>
      </c>
      <c r="AL125" s="29" t="s">
        <v>1035</v>
      </c>
      <c r="AM125" s="29" t="s">
        <v>1036</v>
      </c>
      <c r="AO125" s="29" t="s">
        <v>870</v>
      </c>
      <c r="AP125" s="27" t="s">
        <v>2232</v>
      </c>
      <c r="AQ125" s="29" t="s">
        <v>2590</v>
      </c>
      <c r="AR125" s="29" t="s">
        <v>1036</v>
      </c>
    </row>
    <row r="126" spans="1:44" x14ac:dyDescent="0.15">
      <c r="A126" s="28" t="s">
        <v>139</v>
      </c>
      <c r="B126" s="27" t="s">
        <v>1780</v>
      </c>
      <c r="D126" s="27" t="s">
        <v>1961</v>
      </c>
      <c r="E126" s="29" t="s">
        <v>2577</v>
      </c>
      <c r="F126" s="29" t="s">
        <v>1036</v>
      </c>
      <c r="G126" s="28" t="s">
        <v>1553</v>
      </c>
      <c r="X126" s="27" t="s">
        <v>2499</v>
      </c>
      <c r="Y126" s="27" t="s">
        <v>2497</v>
      </c>
      <c r="Z126" s="27" t="s">
        <v>2498</v>
      </c>
      <c r="AA126" s="27" t="s">
        <v>986</v>
      </c>
      <c r="AB126" s="27" t="s">
        <v>1001</v>
      </c>
      <c r="AC126" s="27" t="s">
        <v>403</v>
      </c>
      <c r="AJ126" s="28" t="s">
        <v>542</v>
      </c>
      <c r="AK126" s="27" t="s">
        <v>1173</v>
      </c>
      <c r="AL126" s="29" t="s">
        <v>1035</v>
      </c>
      <c r="AM126" s="29" t="s">
        <v>1036</v>
      </c>
      <c r="AO126" s="29" t="s">
        <v>377</v>
      </c>
      <c r="AP126" s="27" t="s">
        <v>2233</v>
      </c>
      <c r="AQ126" s="29" t="s">
        <v>2604</v>
      </c>
      <c r="AR126" s="29" t="s">
        <v>1036</v>
      </c>
    </row>
    <row r="127" spans="1:44" x14ac:dyDescent="0.15">
      <c r="A127" s="28" t="s">
        <v>140</v>
      </c>
      <c r="B127" s="27" t="s">
        <v>1781</v>
      </c>
      <c r="D127" s="27" t="s">
        <v>1962</v>
      </c>
      <c r="E127" s="29" t="s">
        <v>2578</v>
      </c>
      <c r="F127" s="29" t="s">
        <v>1036</v>
      </c>
      <c r="G127" s="28" t="s">
        <v>1554</v>
      </c>
      <c r="X127" s="27" t="s">
        <v>2501</v>
      </c>
      <c r="Y127" s="27" t="s">
        <v>395</v>
      </c>
      <c r="Z127" s="27" t="s">
        <v>2500</v>
      </c>
      <c r="AA127" s="27" t="s">
        <v>985</v>
      </c>
      <c r="AB127" s="27" t="s">
        <v>2476</v>
      </c>
      <c r="AC127" s="27" t="s">
        <v>2475</v>
      </c>
      <c r="AJ127" s="28" t="s">
        <v>543</v>
      </c>
      <c r="AK127" s="27" t="s">
        <v>1174</v>
      </c>
      <c r="AL127" s="29" t="s">
        <v>1035</v>
      </c>
      <c r="AM127" s="29" t="s">
        <v>1036</v>
      </c>
      <c r="AO127" s="29" t="s">
        <v>399</v>
      </c>
      <c r="AP127" s="27" t="s">
        <v>2234</v>
      </c>
      <c r="AQ127" s="29" t="s">
        <v>2604</v>
      </c>
      <c r="AR127" s="29" t="s">
        <v>1036</v>
      </c>
    </row>
    <row r="128" spans="1:44" x14ac:dyDescent="0.15">
      <c r="A128" s="28" t="s">
        <v>141</v>
      </c>
      <c r="B128" s="27" t="s">
        <v>1782</v>
      </c>
      <c r="D128" s="27" t="s">
        <v>2707</v>
      </c>
      <c r="E128" s="29" t="s">
        <v>2594</v>
      </c>
      <c r="F128" s="29" t="s">
        <v>1036</v>
      </c>
      <c r="G128" s="28" t="s">
        <v>2708</v>
      </c>
      <c r="X128" s="27" t="s">
        <v>1988</v>
      </c>
      <c r="Y128" s="27" t="s">
        <v>870</v>
      </c>
      <c r="Z128" s="27" t="s">
        <v>2502</v>
      </c>
      <c r="AA128" s="27" t="s">
        <v>986</v>
      </c>
      <c r="AB128" s="27" t="s">
        <v>2500</v>
      </c>
      <c r="AC128" s="27" t="s">
        <v>395</v>
      </c>
      <c r="AJ128" s="28" t="s">
        <v>544</v>
      </c>
      <c r="AK128" s="27" t="s">
        <v>1175</v>
      </c>
      <c r="AL128" s="29" t="s">
        <v>1035</v>
      </c>
      <c r="AM128" s="29" t="s">
        <v>1036</v>
      </c>
      <c r="AO128" s="29" t="s">
        <v>401</v>
      </c>
      <c r="AP128" s="27" t="s">
        <v>2235</v>
      </c>
      <c r="AQ128" s="29" t="s">
        <v>2590</v>
      </c>
      <c r="AR128" s="29" t="s">
        <v>1036</v>
      </c>
    </row>
    <row r="129" spans="1:44" x14ac:dyDescent="0.15">
      <c r="A129" s="28" t="s">
        <v>142</v>
      </c>
      <c r="B129" s="27" t="s">
        <v>1783</v>
      </c>
      <c r="D129" s="27" t="s">
        <v>2579</v>
      </c>
      <c r="E129" s="29" t="s">
        <v>2556</v>
      </c>
      <c r="F129" s="29" t="s">
        <v>1036</v>
      </c>
      <c r="G129" s="28" t="s">
        <v>2580</v>
      </c>
      <c r="X129" s="27" t="s">
        <v>2504</v>
      </c>
      <c r="Y129" s="27" t="s">
        <v>377</v>
      </c>
      <c r="Z129" s="27" t="s">
        <v>2503</v>
      </c>
      <c r="AA129" s="27" t="s">
        <v>986</v>
      </c>
      <c r="AB129" s="27" t="s">
        <v>2500</v>
      </c>
      <c r="AC129" s="27" t="s">
        <v>395</v>
      </c>
      <c r="AJ129" s="28" t="s">
        <v>545</v>
      </c>
      <c r="AK129" s="27" t="s">
        <v>1176</v>
      </c>
      <c r="AL129" s="29" t="s">
        <v>1035</v>
      </c>
      <c r="AM129" s="29" t="s">
        <v>1036</v>
      </c>
      <c r="AO129" s="29" t="s">
        <v>2601</v>
      </c>
      <c r="AP129" s="27" t="s">
        <v>2666</v>
      </c>
      <c r="AQ129" s="29" t="s">
        <v>2604</v>
      </c>
      <c r="AR129" s="29" t="s">
        <v>1036</v>
      </c>
    </row>
    <row r="130" spans="1:44" x14ac:dyDescent="0.15">
      <c r="A130" s="28" t="s">
        <v>143</v>
      </c>
      <c r="B130" s="27" t="s">
        <v>1784</v>
      </c>
      <c r="D130" s="27" t="s">
        <v>2061</v>
      </c>
      <c r="E130" s="29" t="s">
        <v>2556</v>
      </c>
      <c r="F130" s="29" t="s">
        <v>1036</v>
      </c>
      <c r="G130" s="28" t="s">
        <v>2062</v>
      </c>
      <c r="X130" s="27" t="s">
        <v>2506</v>
      </c>
      <c r="Y130" s="27" t="s">
        <v>399</v>
      </c>
      <c r="Z130" s="27" t="s">
        <v>2505</v>
      </c>
      <c r="AA130" s="27" t="s">
        <v>986</v>
      </c>
      <c r="AB130" s="27" t="s">
        <v>2500</v>
      </c>
      <c r="AC130" s="27" t="s">
        <v>395</v>
      </c>
      <c r="AJ130" s="28" t="s">
        <v>546</v>
      </c>
      <c r="AK130" s="27" t="s">
        <v>1177</v>
      </c>
      <c r="AL130" s="29" t="s">
        <v>1035</v>
      </c>
      <c r="AM130" s="29" t="s">
        <v>1036</v>
      </c>
      <c r="AO130" s="29" t="s">
        <v>415</v>
      </c>
      <c r="AP130" s="27" t="s">
        <v>2236</v>
      </c>
      <c r="AQ130" s="29" t="s">
        <v>2604</v>
      </c>
      <c r="AR130" s="29" t="s">
        <v>1036</v>
      </c>
    </row>
    <row r="131" spans="1:44" x14ac:dyDescent="0.15">
      <c r="A131" s="28" t="s">
        <v>144</v>
      </c>
      <c r="B131" s="27" t="s">
        <v>1785</v>
      </c>
      <c r="D131" s="27" t="s">
        <v>2063</v>
      </c>
      <c r="E131" s="29" t="s">
        <v>2556</v>
      </c>
      <c r="F131" s="29" t="s">
        <v>1036</v>
      </c>
      <c r="G131" s="28" t="s">
        <v>2064</v>
      </c>
      <c r="X131" s="27" t="s">
        <v>2508</v>
      </c>
      <c r="Y131" s="27" t="s">
        <v>401</v>
      </c>
      <c r="Z131" s="27" t="s">
        <v>2507</v>
      </c>
      <c r="AA131" s="27" t="s">
        <v>985</v>
      </c>
      <c r="AB131" s="27" t="s">
        <v>2476</v>
      </c>
      <c r="AC131" s="27" t="s">
        <v>2475</v>
      </c>
      <c r="AJ131" s="28" t="s">
        <v>547</v>
      </c>
      <c r="AK131" s="27" t="s">
        <v>1178</v>
      </c>
      <c r="AL131" s="29" t="s">
        <v>1035</v>
      </c>
      <c r="AM131" s="29" t="s">
        <v>1036</v>
      </c>
      <c r="AO131" s="29" t="s">
        <v>359</v>
      </c>
      <c r="AP131" s="27" t="s">
        <v>2237</v>
      </c>
      <c r="AQ131" s="29" t="s">
        <v>2604</v>
      </c>
      <c r="AR131" s="29" t="s">
        <v>1036</v>
      </c>
    </row>
    <row r="132" spans="1:44" x14ac:dyDescent="0.15">
      <c r="A132" s="28" t="s">
        <v>145</v>
      </c>
      <c r="B132" s="27" t="s">
        <v>1786</v>
      </c>
      <c r="D132" s="27" t="s">
        <v>2709</v>
      </c>
      <c r="E132" s="29" t="s">
        <v>2594</v>
      </c>
      <c r="F132" s="29" t="s">
        <v>1036</v>
      </c>
      <c r="G132" s="28" t="s">
        <v>2710</v>
      </c>
      <c r="X132" s="27" t="s">
        <v>2510</v>
      </c>
      <c r="Y132" s="27" t="s">
        <v>2601</v>
      </c>
      <c r="Z132" s="27" t="s">
        <v>2678</v>
      </c>
      <c r="AA132" s="27" t="s">
        <v>985</v>
      </c>
      <c r="AB132" s="27" t="s">
        <v>2476</v>
      </c>
      <c r="AC132" s="27" t="s">
        <v>2475</v>
      </c>
      <c r="AJ132" s="28" t="s">
        <v>548</v>
      </c>
      <c r="AK132" s="27" t="s">
        <v>1179</v>
      </c>
      <c r="AL132" s="29" t="s">
        <v>1035</v>
      </c>
      <c r="AM132" s="29" t="s">
        <v>1036</v>
      </c>
      <c r="AO132" s="29" t="s">
        <v>2109</v>
      </c>
      <c r="AP132" s="27" t="s">
        <v>2238</v>
      </c>
      <c r="AQ132" s="29" t="s">
        <v>2604</v>
      </c>
      <c r="AR132" s="29" t="s">
        <v>1036</v>
      </c>
    </row>
    <row r="133" spans="1:44" x14ac:dyDescent="0.15">
      <c r="A133" s="28" t="s">
        <v>146</v>
      </c>
      <c r="B133" s="27" t="s">
        <v>1787</v>
      </c>
      <c r="D133" s="27" t="s">
        <v>1963</v>
      </c>
      <c r="E133" s="29" t="s">
        <v>2550</v>
      </c>
      <c r="F133" s="29" t="s">
        <v>1036</v>
      </c>
      <c r="G133" s="28" t="s">
        <v>312</v>
      </c>
      <c r="X133" s="27" t="s">
        <v>1989</v>
      </c>
      <c r="Y133" s="27" t="s">
        <v>415</v>
      </c>
      <c r="Z133" s="27" t="s">
        <v>2509</v>
      </c>
      <c r="AA133" s="27" t="s">
        <v>985</v>
      </c>
      <c r="AB133" s="27" t="s">
        <v>2476</v>
      </c>
      <c r="AC133" s="27" t="s">
        <v>2475</v>
      </c>
      <c r="AJ133" s="28" t="s">
        <v>549</v>
      </c>
      <c r="AK133" s="27" t="s">
        <v>1180</v>
      </c>
      <c r="AL133" s="29" t="s">
        <v>2608</v>
      </c>
      <c r="AM133" s="29" t="s">
        <v>1036</v>
      </c>
      <c r="AO133" s="29" t="s">
        <v>2110</v>
      </c>
      <c r="AP133" s="27" t="s">
        <v>2239</v>
      </c>
      <c r="AQ133" s="29" t="s">
        <v>2604</v>
      </c>
      <c r="AR133" s="29" t="s">
        <v>1036</v>
      </c>
    </row>
    <row r="134" spans="1:44" x14ac:dyDescent="0.15">
      <c r="A134" s="28" t="s">
        <v>147</v>
      </c>
      <c r="B134" s="27" t="s">
        <v>1788</v>
      </c>
      <c r="D134" s="27" t="s">
        <v>2581</v>
      </c>
      <c r="E134" s="29" t="s">
        <v>2556</v>
      </c>
      <c r="F134" s="29" t="s">
        <v>1036</v>
      </c>
      <c r="G134" s="28" t="s">
        <v>2582</v>
      </c>
      <c r="X134" s="27" t="s">
        <v>2512</v>
      </c>
      <c r="Y134" s="27" t="s">
        <v>359</v>
      </c>
      <c r="Z134" s="27" t="s">
        <v>999</v>
      </c>
      <c r="AA134" s="27" t="s">
        <v>985</v>
      </c>
      <c r="AB134" s="27" t="s">
        <v>2476</v>
      </c>
      <c r="AC134" s="27" t="s">
        <v>2475</v>
      </c>
      <c r="AJ134" s="28" t="s">
        <v>550</v>
      </c>
      <c r="AK134" s="27" t="s">
        <v>1181</v>
      </c>
      <c r="AL134" s="29" t="s">
        <v>1035</v>
      </c>
      <c r="AM134" s="29" t="s">
        <v>1036</v>
      </c>
      <c r="AO134" s="29" t="s">
        <v>853</v>
      </c>
      <c r="AP134" s="27" t="s">
        <v>2240</v>
      </c>
      <c r="AQ134" s="29" t="s">
        <v>2604</v>
      </c>
      <c r="AR134" s="29" t="s">
        <v>1036</v>
      </c>
    </row>
    <row r="135" spans="1:44" x14ac:dyDescent="0.15">
      <c r="A135" s="28" t="s">
        <v>148</v>
      </c>
      <c r="B135" s="27" t="s">
        <v>1789</v>
      </c>
      <c r="D135" s="27" t="s">
        <v>1964</v>
      </c>
      <c r="E135" s="29" t="s">
        <v>1041</v>
      </c>
      <c r="F135" s="29" t="s">
        <v>1036</v>
      </c>
      <c r="G135" s="28" t="s">
        <v>1555</v>
      </c>
      <c r="X135" s="27" t="s">
        <v>2514</v>
      </c>
      <c r="Y135" s="27" t="s">
        <v>2109</v>
      </c>
      <c r="Z135" s="27" t="s">
        <v>2511</v>
      </c>
      <c r="AA135" s="27" t="s">
        <v>986</v>
      </c>
      <c r="AB135" s="27" t="s">
        <v>999</v>
      </c>
      <c r="AC135" s="27" t="s">
        <v>359</v>
      </c>
      <c r="AJ135" s="28" t="s">
        <v>551</v>
      </c>
      <c r="AK135" s="27" t="s">
        <v>1182</v>
      </c>
      <c r="AL135" s="29" t="s">
        <v>2567</v>
      </c>
      <c r="AM135" s="29" t="s">
        <v>1036</v>
      </c>
      <c r="AO135" s="29" t="s">
        <v>2111</v>
      </c>
      <c r="AP135" s="27" t="s">
        <v>2241</v>
      </c>
      <c r="AQ135" s="29" t="s">
        <v>2604</v>
      </c>
      <c r="AR135" s="29" t="s">
        <v>1036</v>
      </c>
    </row>
    <row r="136" spans="1:44" x14ac:dyDescent="0.15">
      <c r="A136" s="28" t="s">
        <v>149</v>
      </c>
      <c r="B136" s="27" t="s">
        <v>1790</v>
      </c>
      <c r="D136" s="27" t="s">
        <v>2711</v>
      </c>
      <c r="E136" s="29" t="s">
        <v>2594</v>
      </c>
      <c r="F136" s="29" t="s">
        <v>1036</v>
      </c>
      <c r="G136" s="28" t="s">
        <v>2712</v>
      </c>
      <c r="X136" s="27" t="s">
        <v>2516</v>
      </c>
      <c r="Y136" s="27" t="s">
        <v>437</v>
      </c>
      <c r="Z136" s="27" t="s">
        <v>2513</v>
      </c>
      <c r="AA136" s="27" t="s">
        <v>985</v>
      </c>
      <c r="AB136" s="27" t="s">
        <v>2476</v>
      </c>
      <c r="AC136" s="27" t="s">
        <v>2475</v>
      </c>
      <c r="AJ136" s="28" t="s">
        <v>552</v>
      </c>
      <c r="AK136" s="27" t="s">
        <v>1183</v>
      </c>
      <c r="AL136" s="29" t="s">
        <v>1035</v>
      </c>
      <c r="AM136" s="29" t="s">
        <v>1036</v>
      </c>
      <c r="AO136" s="29" t="s">
        <v>2112</v>
      </c>
      <c r="AP136" s="27" t="s">
        <v>2242</v>
      </c>
      <c r="AQ136" s="29" t="s">
        <v>2604</v>
      </c>
      <c r="AR136" s="29" t="s">
        <v>1036</v>
      </c>
    </row>
    <row r="137" spans="1:44" x14ac:dyDescent="0.15">
      <c r="A137" s="28" t="s">
        <v>150</v>
      </c>
      <c r="B137" s="27" t="s">
        <v>1791</v>
      </c>
      <c r="D137" s="27" t="s">
        <v>2583</v>
      </c>
      <c r="E137" s="29" t="s">
        <v>2556</v>
      </c>
      <c r="F137" s="29" t="s">
        <v>1036</v>
      </c>
      <c r="G137" s="28" t="s">
        <v>2584</v>
      </c>
      <c r="X137" s="27" t="s">
        <v>2518</v>
      </c>
      <c r="Y137" s="27" t="s">
        <v>438</v>
      </c>
      <c r="Z137" s="27" t="s">
        <v>2515</v>
      </c>
      <c r="AA137" s="27" t="s">
        <v>985</v>
      </c>
      <c r="AB137" s="27" t="s">
        <v>2476</v>
      </c>
      <c r="AC137" s="27" t="s">
        <v>2475</v>
      </c>
      <c r="AJ137" s="28" t="s">
        <v>553</v>
      </c>
      <c r="AK137" s="27" t="s">
        <v>1184</v>
      </c>
      <c r="AL137" s="29" t="s">
        <v>1035</v>
      </c>
      <c r="AM137" s="29" t="s">
        <v>1036</v>
      </c>
      <c r="AO137" s="29" t="s">
        <v>437</v>
      </c>
      <c r="AP137" s="27" t="s">
        <v>2243</v>
      </c>
      <c r="AQ137" s="29" t="s">
        <v>2604</v>
      </c>
      <c r="AR137" s="29" t="s">
        <v>1036</v>
      </c>
    </row>
    <row r="138" spans="1:44" x14ac:dyDescent="0.15">
      <c r="A138" s="28" t="s">
        <v>151</v>
      </c>
      <c r="B138" s="27" t="s">
        <v>1792</v>
      </c>
      <c r="D138" s="27" t="s">
        <v>2597</v>
      </c>
      <c r="E138" s="29" t="s">
        <v>2556</v>
      </c>
      <c r="F138" s="29" t="s">
        <v>1036</v>
      </c>
      <c r="G138" s="28" t="s">
        <v>2598</v>
      </c>
      <c r="X138" s="27" t="s">
        <v>1990</v>
      </c>
      <c r="Y138" s="27" t="s">
        <v>440</v>
      </c>
      <c r="Z138" s="27" t="s">
        <v>2517</v>
      </c>
      <c r="AA138" s="27" t="s">
        <v>985</v>
      </c>
      <c r="AB138" s="27" t="s">
        <v>2476</v>
      </c>
      <c r="AC138" s="27" t="s">
        <v>2475</v>
      </c>
      <c r="AJ138" s="28" t="s">
        <v>554</v>
      </c>
      <c r="AK138" s="27" t="s">
        <v>1185</v>
      </c>
      <c r="AL138" s="29" t="s">
        <v>1035</v>
      </c>
      <c r="AM138" s="29" t="s">
        <v>1036</v>
      </c>
      <c r="AO138" s="29" t="s">
        <v>438</v>
      </c>
      <c r="AP138" s="27" t="s">
        <v>2244</v>
      </c>
      <c r="AQ138" s="29" t="s">
        <v>2604</v>
      </c>
      <c r="AR138" s="29" t="s">
        <v>1036</v>
      </c>
    </row>
    <row r="139" spans="1:44" x14ac:dyDescent="0.15">
      <c r="A139" s="28" t="s">
        <v>152</v>
      </c>
      <c r="B139" s="27" t="s">
        <v>1793</v>
      </c>
      <c r="D139" s="27" t="s">
        <v>2585</v>
      </c>
      <c r="E139" s="29" t="s">
        <v>2556</v>
      </c>
      <c r="F139" s="29" t="s">
        <v>1036</v>
      </c>
      <c r="G139" s="28" t="s">
        <v>2586</v>
      </c>
      <c r="X139" s="27" t="s">
        <v>937</v>
      </c>
      <c r="Y139" s="27" t="s">
        <v>439</v>
      </c>
      <c r="Z139" s="27" t="s">
        <v>2519</v>
      </c>
      <c r="AA139" s="27" t="s">
        <v>985</v>
      </c>
      <c r="AB139" s="27" t="s">
        <v>2476</v>
      </c>
      <c r="AC139" s="27" t="s">
        <v>2475</v>
      </c>
      <c r="AJ139" s="28" t="s">
        <v>555</v>
      </c>
      <c r="AK139" s="27" t="s">
        <v>1186</v>
      </c>
      <c r="AL139" s="29" t="s">
        <v>1035</v>
      </c>
      <c r="AM139" s="29" t="s">
        <v>1036</v>
      </c>
      <c r="AO139" s="29" t="s">
        <v>2113</v>
      </c>
      <c r="AP139" s="27" t="s">
        <v>2245</v>
      </c>
      <c r="AQ139" s="29" t="s">
        <v>2604</v>
      </c>
      <c r="AR139" s="29" t="s">
        <v>1036</v>
      </c>
    </row>
    <row r="140" spans="1:44" x14ac:dyDescent="0.15">
      <c r="A140" s="28" t="s">
        <v>153</v>
      </c>
      <c r="B140" s="27" t="s">
        <v>1794</v>
      </c>
      <c r="D140" s="27" t="s">
        <v>2713</v>
      </c>
      <c r="E140" s="29" t="s">
        <v>2594</v>
      </c>
      <c r="F140" s="29" t="s">
        <v>1036</v>
      </c>
      <c r="G140" s="28" t="s">
        <v>2714</v>
      </c>
      <c r="X140" s="27" t="s">
        <v>1981</v>
      </c>
      <c r="Y140" s="27" t="s">
        <v>1560</v>
      </c>
      <c r="Z140" s="27" t="s">
        <v>2520</v>
      </c>
      <c r="AA140" s="27" t="s">
        <v>985</v>
      </c>
      <c r="AB140" s="27" t="s">
        <v>2476</v>
      </c>
      <c r="AC140" s="27" t="s">
        <v>2475</v>
      </c>
      <c r="AJ140" s="28" t="s">
        <v>556</v>
      </c>
      <c r="AK140" s="27" t="s">
        <v>1187</v>
      </c>
      <c r="AL140" s="29" t="s">
        <v>1035</v>
      </c>
      <c r="AM140" s="29" t="s">
        <v>1036</v>
      </c>
      <c r="AO140" s="29" t="s">
        <v>440</v>
      </c>
      <c r="AP140" s="27" t="s">
        <v>2246</v>
      </c>
      <c r="AQ140" s="29" t="s">
        <v>2604</v>
      </c>
      <c r="AR140" s="29" t="s">
        <v>1036</v>
      </c>
    </row>
    <row r="141" spans="1:44" x14ac:dyDescent="0.15">
      <c r="A141" s="28" t="s">
        <v>154</v>
      </c>
      <c r="B141" s="27" t="s">
        <v>1795</v>
      </c>
      <c r="D141" s="27" t="s">
        <v>1965</v>
      </c>
      <c r="E141" s="29" t="s">
        <v>1035</v>
      </c>
      <c r="F141" s="29" t="s">
        <v>1036</v>
      </c>
      <c r="G141" s="28" t="s">
        <v>313</v>
      </c>
      <c r="X141" s="27" t="s">
        <v>1982</v>
      </c>
      <c r="Y141" s="27" t="s">
        <v>1562</v>
      </c>
      <c r="Z141" s="27" t="s">
        <v>2521</v>
      </c>
      <c r="AA141" s="27" t="s">
        <v>985</v>
      </c>
      <c r="AB141" s="27" t="s">
        <v>2476</v>
      </c>
      <c r="AC141" s="27" t="s">
        <v>2475</v>
      </c>
      <c r="AJ141" s="28" t="s">
        <v>557</v>
      </c>
      <c r="AK141" s="27" t="s">
        <v>1188</v>
      </c>
      <c r="AL141" s="29" t="s">
        <v>1035</v>
      </c>
      <c r="AM141" s="29" t="s">
        <v>1036</v>
      </c>
      <c r="AO141" s="29" t="s">
        <v>439</v>
      </c>
      <c r="AP141" s="27" t="s">
        <v>2247</v>
      </c>
      <c r="AQ141" s="29" t="s">
        <v>2604</v>
      </c>
      <c r="AR141" s="29" t="s">
        <v>1036</v>
      </c>
    </row>
    <row r="142" spans="1:44" x14ac:dyDescent="0.15">
      <c r="A142" s="28" t="s">
        <v>155</v>
      </c>
      <c r="B142" s="27" t="s">
        <v>1796</v>
      </c>
      <c r="D142" s="27" t="s">
        <v>1966</v>
      </c>
      <c r="E142" s="29" t="s">
        <v>1035</v>
      </c>
      <c r="F142" s="29" t="s">
        <v>1036</v>
      </c>
      <c r="G142" s="28" t="s">
        <v>314</v>
      </c>
      <c r="AJ142" s="28" t="s">
        <v>558</v>
      </c>
      <c r="AK142" s="27" t="s">
        <v>1189</v>
      </c>
      <c r="AL142" s="29" t="s">
        <v>1035</v>
      </c>
      <c r="AM142" s="29" t="s">
        <v>1036</v>
      </c>
      <c r="AO142" s="29" t="s">
        <v>872</v>
      </c>
      <c r="AP142" s="27" t="s">
        <v>2248</v>
      </c>
      <c r="AQ142" s="29" t="s">
        <v>2604</v>
      </c>
      <c r="AR142" s="29" t="s">
        <v>1036</v>
      </c>
    </row>
    <row r="143" spans="1:44" x14ac:dyDescent="0.15">
      <c r="A143" s="28" t="s">
        <v>156</v>
      </c>
      <c r="B143" s="27" t="s">
        <v>1797</v>
      </c>
      <c r="D143" s="27" t="s">
        <v>1967</v>
      </c>
      <c r="E143" s="29" t="s">
        <v>1035</v>
      </c>
      <c r="F143" s="29" t="s">
        <v>1036</v>
      </c>
      <c r="G143" s="28" t="s">
        <v>315</v>
      </c>
      <c r="AJ143" s="28" t="s">
        <v>559</v>
      </c>
      <c r="AK143" s="27" t="s">
        <v>1190</v>
      </c>
      <c r="AL143" s="29" t="s">
        <v>1035</v>
      </c>
      <c r="AM143" s="29" t="s">
        <v>1036</v>
      </c>
      <c r="AO143" s="29" t="s">
        <v>2114</v>
      </c>
      <c r="AP143" s="27" t="s">
        <v>2249</v>
      </c>
      <c r="AQ143" s="29" t="s">
        <v>2590</v>
      </c>
      <c r="AR143" s="29" t="s">
        <v>1036</v>
      </c>
    </row>
    <row r="144" spans="1:44" x14ac:dyDescent="0.15">
      <c r="A144" s="28" t="s">
        <v>157</v>
      </c>
      <c r="B144" s="27" t="s">
        <v>1798</v>
      </c>
      <c r="D144" s="27" t="s">
        <v>1968</v>
      </c>
      <c r="E144" s="29" t="s">
        <v>1035</v>
      </c>
      <c r="F144" s="29" t="s">
        <v>1036</v>
      </c>
      <c r="G144" s="28" t="s">
        <v>316</v>
      </c>
      <c r="AJ144" s="28" t="s">
        <v>560</v>
      </c>
      <c r="AK144" s="27" t="s">
        <v>1191</v>
      </c>
      <c r="AL144" s="29" t="s">
        <v>2609</v>
      </c>
      <c r="AM144" s="29" t="s">
        <v>1036</v>
      </c>
      <c r="AO144" s="29" t="s">
        <v>988</v>
      </c>
      <c r="AP144" s="27" t="s">
        <v>2250</v>
      </c>
      <c r="AQ144" s="29" t="s">
        <v>2604</v>
      </c>
      <c r="AR144" s="29" t="s">
        <v>1036</v>
      </c>
    </row>
    <row r="145" spans="1:44" x14ac:dyDescent="0.15">
      <c r="A145" s="28" t="s">
        <v>158</v>
      </c>
      <c r="B145" s="27" t="s">
        <v>1799</v>
      </c>
      <c r="D145" s="27" t="s">
        <v>1969</v>
      </c>
      <c r="E145" s="29" t="s">
        <v>2587</v>
      </c>
      <c r="F145" s="29" t="s">
        <v>1036</v>
      </c>
      <c r="G145" s="28" t="s">
        <v>317</v>
      </c>
      <c r="AJ145" s="28" t="s">
        <v>561</v>
      </c>
      <c r="AK145" s="27" t="s">
        <v>1192</v>
      </c>
      <c r="AL145" s="29" t="s">
        <v>2559</v>
      </c>
      <c r="AM145" s="29" t="s">
        <v>1036</v>
      </c>
      <c r="AO145" s="29" t="s">
        <v>989</v>
      </c>
      <c r="AP145" s="27" t="s">
        <v>2251</v>
      </c>
      <c r="AQ145" s="29" t="s">
        <v>2604</v>
      </c>
      <c r="AR145" s="29" t="s">
        <v>1036</v>
      </c>
    </row>
    <row r="146" spans="1:44" x14ac:dyDescent="0.15">
      <c r="A146" s="28" t="s">
        <v>159</v>
      </c>
      <c r="B146" s="27" t="s">
        <v>1800</v>
      </c>
      <c r="D146" s="27" t="s">
        <v>1970</v>
      </c>
      <c r="E146" s="29" t="s">
        <v>2588</v>
      </c>
      <c r="F146" s="29" t="s">
        <v>1036</v>
      </c>
      <c r="G146" s="28" t="s">
        <v>318</v>
      </c>
      <c r="AJ146" s="28" t="s">
        <v>562</v>
      </c>
      <c r="AK146" s="27" t="s">
        <v>1193</v>
      </c>
      <c r="AL146" s="29" t="s">
        <v>2610</v>
      </c>
      <c r="AM146" s="29" t="s">
        <v>1036</v>
      </c>
      <c r="AO146" s="29" t="s">
        <v>990</v>
      </c>
      <c r="AP146" s="27" t="s">
        <v>2252</v>
      </c>
      <c r="AQ146" s="29" t="s">
        <v>2604</v>
      </c>
      <c r="AR146" s="29" t="s">
        <v>1036</v>
      </c>
    </row>
    <row r="147" spans="1:44" x14ac:dyDescent="0.15">
      <c r="A147" s="28" t="s">
        <v>160</v>
      </c>
      <c r="B147" s="27" t="s">
        <v>1801</v>
      </c>
      <c r="D147" s="27" t="s">
        <v>1971</v>
      </c>
      <c r="E147" s="29" t="s">
        <v>1035</v>
      </c>
      <c r="F147" s="29" t="s">
        <v>1036</v>
      </c>
      <c r="G147" s="28" t="s">
        <v>319</v>
      </c>
      <c r="AJ147" s="28" t="s">
        <v>563</v>
      </c>
      <c r="AK147" s="27" t="s">
        <v>1194</v>
      </c>
      <c r="AL147" s="29" t="s">
        <v>2549</v>
      </c>
      <c r="AM147" s="29" t="s">
        <v>1036</v>
      </c>
      <c r="AO147" s="29" t="s">
        <v>991</v>
      </c>
      <c r="AP147" s="27" t="s">
        <v>2253</v>
      </c>
      <c r="AQ147" s="29" t="s">
        <v>2604</v>
      </c>
      <c r="AR147" s="29" t="s">
        <v>1036</v>
      </c>
    </row>
    <row r="148" spans="1:44" x14ac:dyDescent="0.15">
      <c r="A148" s="28" t="s">
        <v>161</v>
      </c>
      <c r="B148" s="27" t="s">
        <v>1802</v>
      </c>
      <c r="D148" s="27" t="s">
        <v>1972</v>
      </c>
      <c r="E148" s="29" t="s">
        <v>1035</v>
      </c>
      <c r="F148" s="29" t="s">
        <v>1036</v>
      </c>
      <c r="G148" s="28" t="s">
        <v>320</v>
      </c>
      <c r="AJ148" s="28" t="s">
        <v>564</v>
      </c>
      <c r="AK148" s="27" t="s">
        <v>1195</v>
      </c>
      <c r="AL148" s="29" t="s">
        <v>2589</v>
      </c>
      <c r="AM148" s="29" t="s">
        <v>1036</v>
      </c>
      <c r="AO148" s="29" t="s">
        <v>992</v>
      </c>
      <c r="AP148" s="27" t="s">
        <v>2254</v>
      </c>
      <c r="AQ148" s="29" t="s">
        <v>2604</v>
      </c>
      <c r="AR148" s="29" t="s">
        <v>1036</v>
      </c>
    </row>
    <row r="149" spans="1:44" x14ac:dyDescent="0.15">
      <c r="A149" s="28" t="s">
        <v>162</v>
      </c>
      <c r="B149" s="27" t="s">
        <v>1803</v>
      </c>
      <c r="D149" s="27" t="s">
        <v>1973</v>
      </c>
      <c r="E149" s="29" t="s">
        <v>2549</v>
      </c>
      <c r="F149" s="29" t="s">
        <v>1036</v>
      </c>
      <c r="G149" s="28" t="s">
        <v>321</v>
      </c>
      <c r="AJ149" s="28" t="s">
        <v>565</v>
      </c>
      <c r="AK149" s="27" t="s">
        <v>1196</v>
      </c>
      <c r="AL149" s="29" t="s">
        <v>2611</v>
      </c>
      <c r="AM149" s="29" t="s">
        <v>1036</v>
      </c>
      <c r="AO149" s="29" t="s">
        <v>993</v>
      </c>
      <c r="AP149" s="27" t="s">
        <v>2255</v>
      </c>
      <c r="AQ149" s="29" t="s">
        <v>2604</v>
      </c>
      <c r="AR149" s="29" t="s">
        <v>1036</v>
      </c>
    </row>
    <row r="150" spans="1:44" x14ac:dyDescent="0.15">
      <c r="A150" s="28" t="s">
        <v>163</v>
      </c>
      <c r="B150" s="27" t="s">
        <v>1804</v>
      </c>
      <c r="D150" s="27" t="s">
        <v>1974</v>
      </c>
      <c r="E150" s="29" t="s">
        <v>1035</v>
      </c>
      <c r="F150" s="29" t="s">
        <v>1036</v>
      </c>
      <c r="G150" s="28" t="s">
        <v>322</v>
      </c>
      <c r="AJ150" s="28" t="s">
        <v>566</v>
      </c>
      <c r="AK150" s="27" t="s">
        <v>1197</v>
      </c>
      <c r="AL150" s="29" t="s">
        <v>2611</v>
      </c>
      <c r="AM150" s="29" t="s">
        <v>1036</v>
      </c>
      <c r="AO150" s="29" t="s">
        <v>994</v>
      </c>
      <c r="AP150" s="27" t="s">
        <v>1038</v>
      </c>
      <c r="AQ150" s="29" t="s">
        <v>2604</v>
      </c>
      <c r="AR150" s="29" t="s">
        <v>1036</v>
      </c>
    </row>
    <row r="151" spans="1:44" x14ac:dyDescent="0.15">
      <c r="A151" s="28" t="s">
        <v>164</v>
      </c>
      <c r="B151" s="27" t="s">
        <v>1805</v>
      </c>
      <c r="D151" s="27" t="s">
        <v>2065</v>
      </c>
      <c r="E151" s="29" t="s">
        <v>2556</v>
      </c>
      <c r="F151" s="29" t="s">
        <v>1036</v>
      </c>
      <c r="G151" s="28" t="s">
        <v>2066</v>
      </c>
      <c r="AJ151" s="28" t="s">
        <v>567</v>
      </c>
      <c r="AK151" s="27" t="s">
        <v>1198</v>
      </c>
      <c r="AL151" s="29" t="s">
        <v>2611</v>
      </c>
      <c r="AM151" s="29" t="s">
        <v>1036</v>
      </c>
      <c r="AO151" s="29" t="s">
        <v>995</v>
      </c>
      <c r="AP151" s="27" t="s">
        <v>1039</v>
      </c>
      <c r="AQ151" s="29" t="s">
        <v>2604</v>
      </c>
      <c r="AR151" s="29" t="s">
        <v>1036</v>
      </c>
    </row>
    <row r="152" spans="1:44" x14ac:dyDescent="0.15">
      <c r="A152" s="28" t="s">
        <v>165</v>
      </c>
      <c r="B152" s="27" t="s">
        <v>1806</v>
      </c>
      <c r="AJ152" s="28" t="s">
        <v>568</v>
      </c>
      <c r="AK152" s="27" t="s">
        <v>1199</v>
      </c>
      <c r="AL152" s="29" t="s">
        <v>2611</v>
      </c>
      <c r="AM152" s="29" t="s">
        <v>1036</v>
      </c>
      <c r="AO152" s="29" t="s">
        <v>996</v>
      </c>
      <c r="AP152" s="27" t="s">
        <v>1040</v>
      </c>
      <c r="AQ152" s="29" t="s">
        <v>2590</v>
      </c>
      <c r="AR152" s="29" t="s">
        <v>1036</v>
      </c>
    </row>
    <row r="153" spans="1:44" x14ac:dyDescent="0.15">
      <c r="A153" s="28" t="s">
        <v>166</v>
      </c>
      <c r="B153" s="27" t="s">
        <v>1807</v>
      </c>
      <c r="AJ153" s="28" t="s">
        <v>569</v>
      </c>
      <c r="AK153" s="27" t="s">
        <v>1200</v>
      </c>
      <c r="AL153" s="29" t="s">
        <v>1035</v>
      </c>
      <c r="AM153" s="29" t="s">
        <v>1036</v>
      </c>
    </row>
    <row r="154" spans="1:44" x14ac:dyDescent="0.15">
      <c r="A154" s="28" t="s">
        <v>167</v>
      </c>
      <c r="B154" s="27" t="s">
        <v>1808</v>
      </c>
      <c r="AJ154" s="28" t="s">
        <v>570</v>
      </c>
      <c r="AK154" s="27" t="s">
        <v>1201</v>
      </c>
      <c r="AL154" s="29" t="s">
        <v>1035</v>
      </c>
      <c r="AM154" s="29" t="s">
        <v>1036</v>
      </c>
    </row>
    <row r="155" spans="1:44" x14ac:dyDescent="0.15">
      <c r="A155" s="28" t="s">
        <v>168</v>
      </c>
      <c r="B155" s="27" t="s">
        <v>1809</v>
      </c>
      <c r="AJ155" s="28" t="s">
        <v>571</v>
      </c>
      <c r="AK155" s="27" t="s">
        <v>1202</v>
      </c>
      <c r="AL155" s="29" t="s">
        <v>2588</v>
      </c>
      <c r="AM155" s="29" t="s">
        <v>1036</v>
      </c>
    </row>
    <row r="156" spans="1:44" x14ac:dyDescent="0.15">
      <c r="A156" s="28" t="s">
        <v>169</v>
      </c>
      <c r="B156" s="27" t="s">
        <v>1810</v>
      </c>
      <c r="AJ156" s="28" t="s">
        <v>572</v>
      </c>
      <c r="AK156" s="27" t="s">
        <v>1203</v>
      </c>
      <c r="AL156" s="29" t="s">
        <v>1035</v>
      </c>
      <c r="AM156" s="29" t="s">
        <v>1036</v>
      </c>
    </row>
    <row r="157" spans="1:44" x14ac:dyDescent="0.15">
      <c r="A157" s="28" t="s">
        <v>170</v>
      </c>
      <c r="B157" s="27" t="s">
        <v>1811</v>
      </c>
      <c r="AJ157" s="28" t="s">
        <v>573</v>
      </c>
      <c r="AK157" s="27" t="s">
        <v>1204</v>
      </c>
      <c r="AL157" s="29" t="s">
        <v>2612</v>
      </c>
      <c r="AM157" s="29" t="s">
        <v>1036</v>
      </c>
    </row>
    <row r="158" spans="1:44" x14ac:dyDescent="0.15">
      <c r="A158" s="28" t="s">
        <v>171</v>
      </c>
      <c r="B158" s="27" t="s">
        <v>1812</v>
      </c>
      <c r="AJ158" s="28" t="s">
        <v>574</v>
      </c>
      <c r="AK158" s="27" t="s">
        <v>1205</v>
      </c>
      <c r="AL158" s="29" t="s">
        <v>2550</v>
      </c>
      <c r="AM158" s="29" t="s">
        <v>1036</v>
      </c>
    </row>
    <row r="159" spans="1:44" x14ac:dyDescent="0.15">
      <c r="A159" s="28" t="s">
        <v>172</v>
      </c>
      <c r="B159" s="27" t="s">
        <v>1813</v>
      </c>
      <c r="AJ159" s="28" t="s">
        <v>575</v>
      </c>
      <c r="AK159" s="27" t="s">
        <v>1206</v>
      </c>
      <c r="AL159" s="29" t="s">
        <v>2613</v>
      </c>
      <c r="AM159" s="29" t="s">
        <v>1036</v>
      </c>
    </row>
    <row r="160" spans="1:44" x14ac:dyDescent="0.15">
      <c r="A160" s="28" t="s">
        <v>173</v>
      </c>
      <c r="B160" s="27" t="s">
        <v>1814</v>
      </c>
      <c r="AJ160" s="28" t="s">
        <v>576</v>
      </c>
      <c r="AK160" s="27" t="s">
        <v>1207</v>
      </c>
      <c r="AL160" s="29" t="s">
        <v>2613</v>
      </c>
      <c r="AM160" s="29" t="s">
        <v>1036</v>
      </c>
    </row>
    <row r="161" spans="1:39" x14ac:dyDescent="0.15">
      <c r="A161" s="28" t="s">
        <v>174</v>
      </c>
      <c r="B161" s="27" t="s">
        <v>1815</v>
      </c>
      <c r="AJ161" s="28" t="s">
        <v>577</v>
      </c>
      <c r="AK161" s="27" t="s">
        <v>1208</v>
      </c>
      <c r="AL161" s="29" t="s">
        <v>2613</v>
      </c>
      <c r="AM161" s="29" t="s">
        <v>1036</v>
      </c>
    </row>
    <row r="162" spans="1:39" x14ac:dyDescent="0.15">
      <c r="A162" s="28" t="s">
        <v>175</v>
      </c>
      <c r="B162" s="27" t="s">
        <v>1816</v>
      </c>
      <c r="AJ162" s="28" t="s">
        <v>578</v>
      </c>
      <c r="AK162" s="27" t="s">
        <v>1209</v>
      </c>
      <c r="AL162" s="29" t="s">
        <v>2590</v>
      </c>
      <c r="AM162" s="29" t="s">
        <v>1036</v>
      </c>
    </row>
    <row r="163" spans="1:39" x14ac:dyDescent="0.15">
      <c r="A163" s="28" t="s">
        <v>176</v>
      </c>
      <c r="B163" s="27" t="s">
        <v>1817</v>
      </c>
      <c r="AJ163" s="28" t="s">
        <v>579</v>
      </c>
      <c r="AK163" s="27" t="s">
        <v>1210</v>
      </c>
      <c r="AL163" s="29" t="s">
        <v>2590</v>
      </c>
      <c r="AM163" s="29" t="s">
        <v>1036</v>
      </c>
    </row>
    <row r="164" spans="1:39" x14ac:dyDescent="0.15">
      <c r="A164" s="28" t="s">
        <v>177</v>
      </c>
      <c r="B164" s="27" t="s">
        <v>1818</v>
      </c>
      <c r="AJ164" s="28" t="s">
        <v>1654</v>
      </c>
      <c r="AK164" s="27" t="s">
        <v>1655</v>
      </c>
      <c r="AL164" s="29" t="s">
        <v>1035</v>
      </c>
      <c r="AM164" s="29" t="s">
        <v>1036</v>
      </c>
    </row>
    <row r="165" spans="1:39" x14ac:dyDescent="0.15">
      <c r="A165" s="28" t="s">
        <v>178</v>
      </c>
      <c r="B165" s="27" t="s">
        <v>1819</v>
      </c>
      <c r="AJ165" s="28" t="s">
        <v>1656</v>
      </c>
      <c r="AK165" s="27" t="s">
        <v>1657</v>
      </c>
      <c r="AL165" s="29" t="s">
        <v>1035</v>
      </c>
      <c r="AM165" s="29" t="s">
        <v>1036</v>
      </c>
    </row>
    <row r="166" spans="1:39" x14ac:dyDescent="0.15">
      <c r="A166" s="28" t="s">
        <v>179</v>
      </c>
      <c r="B166" s="27" t="s">
        <v>1820</v>
      </c>
      <c r="AJ166" s="28" t="s">
        <v>1658</v>
      </c>
      <c r="AK166" s="27" t="s">
        <v>1659</v>
      </c>
      <c r="AL166" s="29" t="s">
        <v>1035</v>
      </c>
      <c r="AM166" s="29" t="s">
        <v>1036</v>
      </c>
    </row>
    <row r="167" spans="1:39" x14ac:dyDescent="0.15">
      <c r="A167" s="28" t="s">
        <v>180</v>
      </c>
      <c r="B167" s="27" t="s">
        <v>1821</v>
      </c>
      <c r="AJ167" s="28" t="s">
        <v>1660</v>
      </c>
      <c r="AK167" s="27" t="s">
        <v>1661</v>
      </c>
      <c r="AL167" s="29" t="s">
        <v>1035</v>
      </c>
      <c r="AM167" s="29" t="s">
        <v>1036</v>
      </c>
    </row>
    <row r="168" spans="1:39" x14ac:dyDescent="0.15">
      <c r="A168" s="28" t="s">
        <v>181</v>
      </c>
      <c r="B168" s="27" t="s">
        <v>1822</v>
      </c>
      <c r="AJ168" s="28" t="s">
        <v>2071</v>
      </c>
      <c r="AK168" s="27" t="s">
        <v>2072</v>
      </c>
      <c r="AL168" s="29" t="s">
        <v>1035</v>
      </c>
      <c r="AM168" s="29" t="s">
        <v>1036</v>
      </c>
    </row>
    <row r="169" spans="1:39" x14ac:dyDescent="0.15">
      <c r="A169" s="28" t="s">
        <v>182</v>
      </c>
      <c r="B169" s="27" t="s">
        <v>1823</v>
      </c>
      <c r="AJ169" s="28" t="s">
        <v>2073</v>
      </c>
      <c r="AK169" s="27" t="s">
        <v>2074</v>
      </c>
      <c r="AL169" s="29" t="s">
        <v>2556</v>
      </c>
      <c r="AM169" s="29" t="s">
        <v>1036</v>
      </c>
    </row>
    <row r="170" spans="1:39" x14ac:dyDescent="0.15">
      <c r="A170" s="28" t="s">
        <v>183</v>
      </c>
      <c r="B170" s="27" t="s">
        <v>1824</v>
      </c>
      <c r="AJ170" s="28" t="s">
        <v>2614</v>
      </c>
      <c r="AK170" s="27" t="s">
        <v>2615</v>
      </c>
      <c r="AL170" s="29" t="s">
        <v>2616</v>
      </c>
      <c r="AM170" s="29" t="s">
        <v>1036</v>
      </c>
    </row>
    <row r="171" spans="1:39" x14ac:dyDescent="0.15">
      <c r="A171" s="28" t="s">
        <v>184</v>
      </c>
      <c r="B171" s="27" t="s">
        <v>1825</v>
      </c>
      <c r="AJ171" s="28" t="s">
        <v>580</v>
      </c>
      <c r="AK171" s="27" t="s">
        <v>1211</v>
      </c>
      <c r="AL171" s="29" t="s">
        <v>1035</v>
      </c>
      <c r="AM171" s="29" t="s">
        <v>1036</v>
      </c>
    </row>
    <row r="172" spans="1:39" x14ac:dyDescent="0.15">
      <c r="A172" s="28" t="s">
        <v>185</v>
      </c>
      <c r="B172" s="27" t="s">
        <v>1826</v>
      </c>
      <c r="AJ172" s="28" t="s">
        <v>581</v>
      </c>
      <c r="AK172" s="27" t="s">
        <v>1212</v>
      </c>
      <c r="AL172" s="29" t="s">
        <v>1035</v>
      </c>
      <c r="AM172" s="29" t="s">
        <v>1036</v>
      </c>
    </row>
    <row r="173" spans="1:39" x14ac:dyDescent="0.15">
      <c r="A173" s="28" t="s">
        <v>186</v>
      </c>
      <c r="B173" s="27" t="s">
        <v>1827</v>
      </c>
      <c r="AJ173" s="28" t="s">
        <v>582</v>
      </c>
      <c r="AK173" s="27" t="s">
        <v>1213</v>
      </c>
      <c r="AL173" s="29" t="s">
        <v>1035</v>
      </c>
      <c r="AM173" s="29" t="s">
        <v>1036</v>
      </c>
    </row>
    <row r="174" spans="1:39" x14ac:dyDescent="0.15">
      <c r="A174" s="28" t="s">
        <v>187</v>
      </c>
      <c r="B174" s="27" t="s">
        <v>1828</v>
      </c>
      <c r="AJ174" s="28" t="s">
        <v>583</v>
      </c>
      <c r="AK174" s="27" t="s">
        <v>1214</v>
      </c>
      <c r="AL174" s="29" t="s">
        <v>1035</v>
      </c>
      <c r="AM174" s="29" t="s">
        <v>1036</v>
      </c>
    </row>
    <row r="175" spans="1:39" x14ac:dyDescent="0.15">
      <c r="A175" s="28" t="s">
        <v>188</v>
      </c>
      <c r="B175" s="27" t="s">
        <v>1829</v>
      </c>
      <c r="AJ175" s="28" t="s">
        <v>584</v>
      </c>
      <c r="AK175" s="27" t="s">
        <v>1215</v>
      </c>
      <c r="AL175" s="29" t="s">
        <v>1035</v>
      </c>
      <c r="AM175" s="29" t="s">
        <v>1036</v>
      </c>
    </row>
    <row r="176" spans="1:39" x14ac:dyDescent="0.15">
      <c r="A176" s="28" t="s">
        <v>189</v>
      </c>
      <c r="B176" s="27" t="s">
        <v>1830</v>
      </c>
      <c r="AJ176" s="28" t="s">
        <v>585</v>
      </c>
      <c r="AK176" s="27" t="s">
        <v>1216</v>
      </c>
      <c r="AL176" s="29" t="s">
        <v>1035</v>
      </c>
      <c r="AM176" s="29" t="s">
        <v>1036</v>
      </c>
    </row>
    <row r="177" spans="1:39" x14ac:dyDescent="0.15">
      <c r="A177" s="28" t="s">
        <v>190</v>
      </c>
      <c r="B177" s="27" t="s">
        <v>1831</v>
      </c>
      <c r="AJ177" s="28" t="s">
        <v>586</v>
      </c>
      <c r="AK177" s="27" t="s">
        <v>1217</v>
      </c>
      <c r="AL177" s="29" t="s">
        <v>1035</v>
      </c>
      <c r="AM177" s="29" t="s">
        <v>1036</v>
      </c>
    </row>
    <row r="178" spans="1:39" x14ac:dyDescent="0.15">
      <c r="A178" s="28" t="s">
        <v>191</v>
      </c>
      <c r="B178" s="27" t="s">
        <v>1832</v>
      </c>
      <c r="AJ178" s="28" t="s">
        <v>587</v>
      </c>
      <c r="AK178" s="27" t="s">
        <v>1218</v>
      </c>
      <c r="AL178" s="29" t="s">
        <v>1035</v>
      </c>
      <c r="AM178" s="29" t="s">
        <v>1036</v>
      </c>
    </row>
    <row r="179" spans="1:39" x14ac:dyDescent="0.15">
      <c r="A179" s="28" t="s">
        <v>192</v>
      </c>
      <c r="B179" s="27" t="s">
        <v>1833</v>
      </c>
      <c r="AJ179" s="28" t="s">
        <v>588</v>
      </c>
      <c r="AK179" s="27" t="s">
        <v>1219</v>
      </c>
      <c r="AL179" s="29" t="s">
        <v>1035</v>
      </c>
      <c r="AM179" s="29" t="s">
        <v>1036</v>
      </c>
    </row>
    <row r="180" spans="1:39" x14ac:dyDescent="0.15">
      <c r="A180" s="28" t="s">
        <v>193</v>
      </c>
      <c r="B180" s="27" t="s">
        <v>1834</v>
      </c>
      <c r="AJ180" s="28" t="s">
        <v>589</v>
      </c>
      <c r="AK180" s="27" t="s">
        <v>1220</v>
      </c>
      <c r="AL180" s="29" t="s">
        <v>1035</v>
      </c>
      <c r="AM180" s="29" t="s">
        <v>1036</v>
      </c>
    </row>
    <row r="181" spans="1:39" x14ac:dyDescent="0.15">
      <c r="A181" s="28" t="s">
        <v>194</v>
      </c>
      <c r="B181" s="27" t="s">
        <v>1835</v>
      </c>
      <c r="AJ181" s="28" t="s">
        <v>590</v>
      </c>
      <c r="AK181" s="27" t="s">
        <v>1221</v>
      </c>
      <c r="AL181" s="29" t="s">
        <v>1035</v>
      </c>
      <c r="AM181" s="29" t="s">
        <v>1036</v>
      </c>
    </row>
    <row r="182" spans="1:39" x14ac:dyDescent="0.15">
      <c r="A182" s="28" t="s">
        <v>195</v>
      </c>
      <c r="B182" s="27" t="s">
        <v>1836</v>
      </c>
      <c r="AJ182" s="28" t="s">
        <v>591</v>
      </c>
      <c r="AK182" s="27" t="s">
        <v>1222</v>
      </c>
      <c r="AL182" s="29" t="s">
        <v>1035</v>
      </c>
      <c r="AM182" s="29" t="s">
        <v>1036</v>
      </c>
    </row>
    <row r="183" spans="1:39" x14ac:dyDescent="0.15">
      <c r="A183" s="28" t="s">
        <v>196</v>
      </c>
      <c r="B183" s="27" t="s">
        <v>1837</v>
      </c>
      <c r="AJ183" s="28" t="s">
        <v>592</v>
      </c>
      <c r="AK183" s="27" t="s">
        <v>1223</v>
      </c>
      <c r="AL183" s="29" t="s">
        <v>2607</v>
      </c>
      <c r="AM183" s="29" t="s">
        <v>1036</v>
      </c>
    </row>
    <row r="184" spans="1:39" x14ac:dyDescent="0.15">
      <c r="A184" s="28" t="s">
        <v>197</v>
      </c>
      <c r="B184" s="27" t="s">
        <v>1838</v>
      </c>
      <c r="AJ184" s="28" t="s">
        <v>593</v>
      </c>
      <c r="AK184" s="27" t="s">
        <v>1224</v>
      </c>
      <c r="AL184" s="29" t="s">
        <v>1035</v>
      </c>
      <c r="AM184" s="29" t="s">
        <v>1036</v>
      </c>
    </row>
    <row r="185" spans="1:39" x14ac:dyDescent="0.15">
      <c r="A185" s="28" t="s">
        <v>198</v>
      </c>
      <c r="B185" s="27" t="s">
        <v>1839</v>
      </c>
      <c r="AJ185" s="28" t="s">
        <v>594</v>
      </c>
      <c r="AK185" s="27" t="s">
        <v>1225</v>
      </c>
      <c r="AL185" s="29" t="s">
        <v>1035</v>
      </c>
      <c r="AM185" s="29" t="s">
        <v>1036</v>
      </c>
    </row>
    <row r="186" spans="1:39" x14ac:dyDescent="0.15">
      <c r="A186" s="28" t="s">
        <v>199</v>
      </c>
      <c r="B186" s="27" t="s">
        <v>1840</v>
      </c>
      <c r="AJ186" s="28" t="s">
        <v>595</v>
      </c>
      <c r="AK186" s="27" t="s">
        <v>1226</v>
      </c>
      <c r="AL186" s="29" t="s">
        <v>2602</v>
      </c>
      <c r="AM186" s="29" t="s">
        <v>1036</v>
      </c>
    </row>
    <row r="187" spans="1:39" x14ac:dyDescent="0.15">
      <c r="A187" s="28" t="s">
        <v>200</v>
      </c>
      <c r="B187" s="27" t="s">
        <v>1841</v>
      </c>
      <c r="AJ187" s="28" t="s">
        <v>596</v>
      </c>
      <c r="AK187" s="27" t="s">
        <v>1227</v>
      </c>
      <c r="AL187" s="29" t="s">
        <v>2602</v>
      </c>
      <c r="AM187" s="29" t="s">
        <v>1036</v>
      </c>
    </row>
    <row r="188" spans="1:39" x14ac:dyDescent="0.15">
      <c r="A188" s="28" t="s">
        <v>201</v>
      </c>
      <c r="B188" s="27" t="s">
        <v>1842</v>
      </c>
      <c r="AJ188" s="28" t="s">
        <v>597</v>
      </c>
      <c r="AK188" s="27" t="s">
        <v>1228</v>
      </c>
      <c r="AL188" s="29" t="s">
        <v>1035</v>
      </c>
      <c r="AM188" s="29" t="s">
        <v>1036</v>
      </c>
    </row>
    <row r="189" spans="1:39" x14ac:dyDescent="0.15">
      <c r="A189" s="28" t="s">
        <v>202</v>
      </c>
      <c r="B189" s="27" t="s">
        <v>1843</v>
      </c>
      <c r="AJ189" s="28" t="s">
        <v>598</v>
      </c>
      <c r="AK189" s="27" t="s">
        <v>1229</v>
      </c>
      <c r="AL189" s="29" t="s">
        <v>2602</v>
      </c>
      <c r="AM189" s="29" t="s">
        <v>1036</v>
      </c>
    </row>
    <row r="190" spans="1:39" x14ac:dyDescent="0.15">
      <c r="A190" s="28" t="s">
        <v>203</v>
      </c>
      <c r="B190" s="27" t="s">
        <v>1844</v>
      </c>
      <c r="AJ190" s="28" t="s">
        <v>599</v>
      </c>
      <c r="AK190" s="27" t="s">
        <v>1230</v>
      </c>
      <c r="AL190" s="29" t="s">
        <v>2545</v>
      </c>
      <c r="AM190" s="29" t="s">
        <v>1036</v>
      </c>
    </row>
    <row r="191" spans="1:39" x14ac:dyDescent="0.15">
      <c r="A191" s="28" t="s">
        <v>204</v>
      </c>
      <c r="B191" s="27" t="s">
        <v>1845</v>
      </c>
      <c r="AJ191" s="28" t="s">
        <v>600</v>
      </c>
      <c r="AK191" s="27" t="s">
        <v>1231</v>
      </c>
      <c r="AL191" s="29" t="s">
        <v>2617</v>
      </c>
      <c r="AM191" s="29" t="s">
        <v>1036</v>
      </c>
    </row>
    <row r="192" spans="1:39" x14ac:dyDescent="0.15">
      <c r="A192" s="28" t="s">
        <v>205</v>
      </c>
      <c r="B192" s="27" t="s">
        <v>1846</v>
      </c>
      <c r="AJ192" s="28" t="s">
        <v>601</v>
      </c>
      <c r="AK192" s="27" t="s">
        <v>1232</v>
      </c>
      <c r="AL192" s="29" t="s">
        <v>2545</v>
      </c>
      <c r="AM192" s="29" t="s">
        <v>1036</v>
      </c>
    </row>
    <row r="193" spans="1:39" x14ac:dyDescent="0.15">
      <c r="A193" s="28" t="s">
        <v>206</v>
      </c>
      <c r="B193" s="27" t="s">
        <v>1847</v>
      </c>
      <c r="AJ193" s="28" t="s">
        <v>602</v>
      </c>
      <c r="AK193" s="27" t="s">
        <v>1233</v>
      </c>
      <c r="AL193" s="29" t="s">
        <v>2545</v>
      </c>
      <c r="AM193" s="29" t="s">
        <v>1036</v>
      </c>
    </row>
    <row r="194" spans="1:39" x14ac:dyDescent="0.15">
      <c r="A194" s="28" t="s">
        <v>207</v>
      </c>
      <c r="B194" s="27" t="s">
        <v>1848</v>
      </c>
      <c r="AJ194" s="28" t="s">
        <v>603</v>
      </c>
      <c r="AK194" s="27" t="s">
        <v>1234</v>
      </c>
      <c r="AL194" s="29" t="s">
        <v>1035</v>
      </c>
      <c r="AM194" s="29" t="s">
        <v>1036</v>
      </c>
    </row>
    <row r="195" spans="1:39" x14ac:dyDescent="0.15">
      <c r="A195" s="28" t="s">
        <v>208</v>
      </c>
      <c r="B195" s="27" t="s">
        <v>1849</v>
      </c>
      <c r="AJ195" s="28" t="s">
        <v>604</v>
      </c>
      <c r="AK195" s="27" t="s">
        <v>1235</v>
      </c>
      <c r="AL195" s="29" t="s">
        <v>1035</v>
      </c>
      <c r="AM195" s="29" t="s">
        <v>1036</v>
      </c>
    </row>
    <row r="196" spans="1:39" x14ac:dyDescent="0.15">
      <c r="A196" s="28" t="s">
        <v>209</v>
      </c>
      <c r="B196" s="27" t="s">
        <v>1850</v>
      </c>
      <c r="AJ196" s="28" t="s">
        <v>605</v>
      </c>
      <c r="AK196" s="27" t="s">
        <v>1236</v>
      </c>
      <c r="AL196" s="29" t="s">
        <v>1035</v>
      </c>
      <c r="AM196" s="29" t="s">
        <v>1036</v>
      </c>
    </row>
    <row r="197" spans="1:39" x14ac:dyDescent="0.15">
      <c r="A197" s="28" t="s">
        <v>210</v>
      </c>
      <c r="B197" s="27" t="s">
        <v>1851</v>
      </c>
      <c r="AJ197" s="28" t="s">
        <v>606</v>
      </c>
      <c r="AK197" s="27" t="s">
        <v>1237</v>
      </c>
      <c r="AL197" s="29" t="s">
        <v>1035</v>
      </c>
      <c r="AM197" s="29" t="s">
        <v>1036</v>
      </c>
    </row>
    <row r="198" spans="1:39" x14ac:dyDescent="0.15">
      <c r="A198" s="28" t="s">
        <v>211</v>
      </c>
      <c r="B198" s="27" t="s">
        <v>1852</v>
      </c>
      <c r="AJ198" s="28" t="s">
        <v>607</v>
      </c>
      <c r="AK198" s="27" t="s">
        <v>1238</v>
      </c>
      <c r="AL198" s="29" t="s">
        <v>1035</v>
      </c>
      <c r="AM198" s="29" t="s">
        <v>1036</v>
      </c>
    </row>
    <row r="199" spans="1:39" x14ac:dyDescent="0.15">
      <c r="AJ199" s="28" t="s">
        <v>608</v>
      </c>
      <c r="AK199" s="27" t="s">
        <v>1239</v>
      </c>
      <c r="AL199" s="29" t="s">
        <v>1035</v>
      </c>
      <c r="AM199" s="29" t="s">
        <v>1036</v>
      </c>
    </row>
    <row r="200" spans="1:39" x14ac:dyDescent="0.15">
      <c r="AJ200" s="28" t="s">
        <v>609</v>
      </c>
      <c r="AK200" s="27" t="s">
        <v>1240</v>
      </c>
      <c r="AL200" s="29" t="s">
        <v>2545</v>
      </c>
      <c r="AM200" s="29" t="s">
        <v>1036</v>
      </c>
    </row>
    <row r="201" spans="1:39" x14ac:dyDescent="0.15">
      <c r="AJ201" s="28" t="s">
        <v>610</v>
      </c>
      <c r="AK201" s="27" t="s">
        <v>1241</v>
      </c>
      <c r="AL201" s="29" t="s">
        <v>2545</v>
      </c>
      <c r="AM201" s="29" t="s">
        <v>1036</v>
      </c>
    </row>
    <row r="202" spans="1:39" x14ac:dyDescent="0.15">
      <c r="AJ202" s="28" t="s">
        <v>611</v>
      </c>
      <c r="AK202" s="27" t="s">
        <v>1242</v>
      </c>
      <c r="AL202" s="29" t="s">
        <v>1035</v>
      </c>
      <c r="AM202" s="29" t="s">
        <v>1036</v>
      </c>
    </row>
    <row r="203" spans="1:39" x14ac:dyDescent="0.15">
      <c r="AJ203" s="28" t="s">
        <v>612</v>
      </c>
      <c r="AK203" s="27" t="s">
        <v>1243</v>
      </c>
      <c r="AL203" s="29" t="s">
        <v>1035</v>
      </c>
      <c r="AM203" s="29" t="s">
        <v>1036</v>
      </c>
    </row>
    <row r="204" spans="1:39" x14ac:dyDescent="0.15">
      <c r="AJ204" s="28" t="s">
        <v>613</v>
      </c>
      <c r="AK204" s="27" t="s">
        <v>1244</v>
      </c>
      <c r="AL204" s="29" t="s">
        <v>2618</v>
      </c>
      <c r="AM204" s="29" t="s">
        <v>1036</v>
      </c>
    </row>
    <row r="205" spans="1:39" x14ac:dyDescent="0.15">
      <c r="AJ205" s="28" t="s">
        <v>614</v>
      </c>
      <c r="AK205" s="27" t="s">
        <v>1245</v>
      </c>
      <c r="AL205" s="29" t="s">
        <v>1035</v>
      </c>
      <c r="AM205" s="29" t="s">
        <v>1036</v>
      </c>
    </row>
    <row r="206" spans="1:39" x14ac:dyDescent="0.15">
      <c r="AJ206" s="28" t="s">
        <v>615</v>
      </c>
      <c r="AK206" s="27" t="s">
        <v>1246</v>
      </c>
      <c r="AL206" s="29" t="s">
        <v>1035</v>
      </c>
      <c r="AM206" s="29" t="s">
        <v>1036</v>
      </c>
    </row>
    <row r="207" spans="1:39" x14ac:dyDescent="0.15">
      <c r="AJ207" s="28" t="s">
        <v>616</v>
      </c>
      <c r="AK207" s="27" t="s">
        <v>1247</v>
      </c>
      <c r="AL207" s="29" t="s">
        <v>1035</v>
      </c>
      <c r="AM207" s="29" t="s">
        <v>1036</v>
      </c>
    </row>
    <row r="208" spans="1:39" x14ac:dyDescent="0.15">
      <c r="AJ208" s="28" t="s">
        <v>617</v>
      </c>
      <c r="AK208" s="27" t="s">
        <v>1248</v>
      </c>
      <c r="AL208" s="29" t="s">
        <v>2545</v>
      </c>
      <c r="AM208" s="29" t="s">
        <v>1036</v>
      </c>
    </row>
    <row r="209" spans="36:39" x14ac:dyDescent="0.15">
      <c r="AJ209" s="28" t="s">
        <v>618</v>
      </c>
      <c r="AK209" s="27" t="s">
        <v>1249</v>
      </c>
      <c r="AL209" s="29" t="s">
        <v>1035</v>
      </c>
      <c r="AM209" s="29" t="s">
        <v>1036</v>
      </c>
    </row>
    <row r="210" spans="36:39" x14ac:dyDescent="0.15">
      <c r="AJ210" s="28" t="s">
        <v>619</v>
      </c>
      <c r="AK210" s="27" t="s">
        <v>1250</v>
      </c>
      <c r="AL210" s="29" t="s">
        <v>1035</v>
      </c>
      <c r="AM210" s="29" t="s">
        <v>1036</v>
      </c>
    </row>
    <row r="211" spans="36:39" x14ac:dyDescent="0.15">
      <c r="AJ211" s="28" t="s">
        <v>620</v>
      </c>
      <c r="AK211" s="27" t="s">
        <v>1251</v>
      </c>
      <c r="AL211" s="29" t="s">
        <v>1035</v>
      </c>
      <c r="AM211" s="29" t="s">
        <v>1036</v>
      </c>
    </row>
    <row r="212" spans="36:39" x14ac:dyDescent="0.15">
      <c r="AJ212" s="28" t="s">
        <v>621</v>
      </c>
      <c r="AK212" s="27" t="s">
        <v>1252</v>
      </c>
      <c r="AL212" s="29" t="s">
        <v>1035</v>
      </c>
      <c r="AM212" s="29" t="s">
        <v>1036</v>
      </c>
    </row>
    <row r="213" spans="36:39" x14ac:dyDescent="0.15">
      <c r="AJ213" s="28" t="s">
        <v>622</v>
      </c>
      <c r="AK213" s="27" t="s">
        <v>1253</v>
      </c>
      <c r="AL213" s="29" t="s">
        <v>1035</v>
      </c>
      <c r="AM213" s="29" t="s">
        <v>1036</v>
      </c>
    </row>
    <row r="214" spans="36:39" x14ac:dyDescent="0.15">
      <c r="AJ214" s="28" t="s">
        <v>623</v>
      </c>
      <c r="AK214" s="27" t="s">
        <v>1254</v>
      </c>
      <c r="AL214" s="29" t="s">
        <v>2619</v>
      </c>
      <c r="AM214" s="29" t="s">
        <v>1036</v>
      </c>
    </row>
    <row r="215" spans="36:39" x14ac:dyDescent="0.15">
      <c r="AJ215" s="28" t="s">
        <v>624</v>
      </c>
      <c r="AK215" s="27" t="s">
        <v>1255</v>
      </c>
      <c r="AL215" s="29" t="s">
        <v>2619</v>
      </c>
      <c r="AM215" s="29" t="s">
        <v>1036</v>
      </c>
    </row>
    <row r="216" spans="36:39" x14ac:dyDescent="0.15">
      <c r="AJ216" s="28" t="s">
        <v>625</v>
      </c>
      <c r="AK216" s="27" t="s">
        <v>1256</v>
      </c>
      <c r="AL216" s="29" t="s">
        <v>2549</v>
      </c>
      <c r="AM216" s="29" t="s">
        <v>1036</v>
      </c>
    </row>
    <row r="217" spans="36:39" x14ac:dyDescent="0.15">
      <c r="AJ217" s="28" t="s">
        <v>626</v>
      </c>
      <c r="AK217" s="27" t="s">
        <v>1257</v>
      </c>
      <c r="AL217" s="29" t="s">
        <v>2574</v>
      </c>
      <c r="AM217" s="29" t="s">
        <v>1036</v>
      </c>
    </row>
    <row r="218" spans="36:39" x14ac:dyDescent="0.15">
      <c r="AJ218" s="28" t="s">
        <v>627</v>
      </c>
      <c r="AK218" s="27" t="s">
        <v>1258</v>
      </c>
      <c r="AL218" s="29" t="s">
        <v>1035</v>
      </c>
      <c r="AM218" s="29" t="s">
        <v>1036</v>
      </c>
    </row>
    <row r="219" spans="36:39" x14ac:dyDescent="0.15">
      <c r="AJ219" s="28" t="s">
        <v>628</v>
      </c>
      <c r="AK219" s="27" t="s">
        <v>1259</v>
      </c>
      <c r="AL219" s="29" t="s">
        <v>1035</v>
      </c>
      <c r="AM219" s="29" t="s">
        <v>1036</v>
      </c>
    </row>
    <row r="220" spans="36:39" x14ac:dyDescent="0.15">
      <c r="AJ220" s="28" t="s">
        <v>629</v>
      </c>
      <c r="AK220" s="27" t="s">
        <v>1260</v>
      </c>
      <c r="AL220" s="29" t="s">
        <v>1035</v>
      </c>
      <c r="AM220" s="29" t="s">
        <v>1036</v>
      </c>
    </row>
    <row r="221" spans="36:39" x14ac:dyDescent="0.15">
      <c r="AJ221" s="28" t="s">
        <v>630</v>
      </c>
      <c r="AK221" s="27" t="s">
        <v>1261</v>
      </c>
      <c r="AL221" s="29" t="s">
        <v>2620</v>
      </c>
      <c r="AM221" s="29" t="s">
        <v>1036</v>
      </c>
    </row>
    <row r="222" spans="36:39" x14ac:dyDescent="0.15">
      <c r="AJ222" s="28" t="s">
        <v>631</v>
      </c>
      <c r="AK222" s="27" t="s">
        <v>1262</v>
      </c>
      <c r="AL222" s="29" t="s">
        <v>2620</v>
      </c>
      <c r="AM222" s="29" t="s">
        <v>1036</v>
      </c>
    </row>
    <row r="223" spans="36:39" x14ac:dyDescent="0.15">
      <c r="AJ223" s="28" t="s">
        <v>632</v>
      </c>
      <c r="AK223" s="27" t="s">
        <v>1263</v>
      </c>
      <c r="AL223" s="29" t="s">
        <v>1035</v>
      </c>
      <c r="AM223" s="29" t="s">
        <v>1036</v>
      </c>
    </row>
    <row r="224" spans="36:39" x14ac:dyDescent="0.15">
      <c r="AJ224" s="28" t="s">
        <v>633</v>
      </c>
      <c r="AK224" s="27" t="s">
        <v>1264</v>
      </c>
      <c r="AL224" s="29" t="s">
        <v>1035</v>
      </c>
      <c r="AM224" s="29" t="s">
        <v>1036</v>
      </c>
    </row>
    <row r="225" spans="36:39" x14ac:dyDescent="0.15">
      <c r="AJ225" s="28" t="s">
        <v>634</v>
      </c>
      <c r="AK225" s="27" t="s">
        <v>1265</v>
      </c>
      <c r="AL225" s="29" t="s">
        <v>1035</v>
      </c>
      <c r="AM225" s="29" t="s">
        <v>1036</v>
      </c>
    </row>
    <row r="226" spans="36:39" x14ac:dyDescent="0.15">
      <c r="AJ226" s="28" t="s">
        <v>635</v>
      </c>
      <c r="AK226" s="27" t="s">
        <v>1266</v>
      </c>
      <c r="AL226" s="29" t="s">
        <v>1035</v>
      </c>
      <c r="AM226" s="29" t="s">
        <v>1036</v>
      </c>
    </row>
    <row r="227" spans="36:39" x14ac:dyDescent="0.15">
      <c r="AJ227" s="28" t="s">
        <v>636</v>
      </c>
      <c r="AK227" s="27" t="s">
        <v>1267</v>
      </c>
      <c r="AL227" s="29" t="s">
        <v>1035</v>
      </c>
      <c r="AM227" s="29" t="s">
        <v>1036</v>
      </c>
    </row>
    <row r="228" spans="36:39" x14ac:dyDescent="0.15">
      <c r="AJ228" s="28" t="s">
        <v>637</v>
      </c>
      <c r="AK228" s="27" t="s">
        <v>1268</v>
      </c>
      <c r="AL228" s="29" t="s">
        <v>2621</v>
      </c>
      <c r="AM228" s="29" t="s">
        <v>1036</v>
      </c>
    </row>
    <row r="229" spans="36:39" x14ac:dyDescent="0.15">
      <c r="AJ229" s="28" t="s">
        <v>638</v>
      </c>
      <c r="AK229" s="27" t="s">
        <v>1269</v>
      </c>
      <c r="AL229" s="29" t="s">
        <v>1035</v>
      </c>
      <c r="AM229" s="29" t="s">
        <v>1036</v>
      </c>
    </row>
    <row r="230" spans="36:39" x14ac:dyDescent="0.15">
      <c r="AJ230" s="28" t="s">
        <v>639</v>
      </c>
      <c r="AK230" s="27" t="s">
        <v>1270</v>
      </c>
      <c r="AL230" s="29" t="s">
        <v>1035</v>
      </c>
      <c r="AM230" s="29" t="s">
        <v>1036</v>
      </c>
    </row>
    <row r="231" spans="36:39" x14ac:dyDescent="0.15">
      <c r="AJ231" s="28" t="s">
        <v>640</v>
      </c>
      <c r="AK231" s="27" t="s">
        <v>1271</v>
      </c>
      <c r="AL231" s="29" t="s">
        <v>2619</v>
      </c>
      <c r="AM231" s="29" t="s">
        <v>1036</v>
      </c>
    </row>
    <row r="232" spans="36:39" x14ac:dyDescent="0.15">
      <c r="AJ232" s="28" t="s">
        <v>641</v>
      </c>
      <c r="AK232" s="27" t="s">
        <v>1272</v>
      </c>
      <c r="AL232" s="29" t="s">
        <v>2619</v>
      </c>
      <c r="AM232" s="29" t="s">
        <v>1036</v>
      </c>
    </row>
    <row r="233" spans="36:39" x14ac:dyDescent="0.15">
      <c r="AJ233" s="28" t="s">
        <v>642</v>
      </c>
      <c r="AK233" s="27" t="s">
        <v>1273</v>
      </c>
      <c r="AL233" s="29" t="s">
        <v>2619</v>
      </c>
      <c r="AM233" s="29" t="s">
        <v>1036</v>
      </c>
    </row>
    <row r="234" spans="36:39" x14ac:dyDescent="0.15">
      <c r="AJ234" s="28" t="s">
        <v>643</v>
      </c>
      <c r="AK234" s="27" t="s">
        <v>1274</v>
      </c>
      <c r="AL234" s="29" t="s">
        <v>1035</v>
      </c>
      <c r="AM234" s="29" t="s">
        <v>1036</v>
      </c>
    </row>
    <row r="235" spans="36:39" x14ac:dyDescent="0.15">
      <c r="AJ235" s="28" t="s">
        <v>644</v>
      </c>
      <c r="AK235" s="27" t="s">
        <v>1275</v>
      </c>
      <c r="AL235" s="29" t="s">
        <v>2622</v>
      </c>
      <c r="AM235" s="29" t="s">
        <v>1036</v>
      </c>
    </row>
    <row r="236" spans="36:39" x14ac:dyDescent="0.15">
      <c r="AJ236" s="28" t="s">
        <v>645</v>
      </c>
      <c r="AK236" s="27" t="s">
        <v>1276</v>
      </c>
      <c r="AL236" s="29" t="s">
        <v>1035</v>
      </c>
      <c r="AM236" s="29" t="s">
        <v>1036</v>
      </c>
    </row>
    <row r="237" spans="36:39" x14ac:dyDescent="0.15">
      <c r="AJ237" s="28" t="s">
        <v>646</v>
      </c>
      <c r="AK237" s="27" t="s">
        <v>1277</v>
      </c>
      <c r="AL237" s="29" t="s">
        <v>1035</v>
      </c>
      <c r="AM237" s="29" t="s">
        <v>1036</v>
      </c>
    </row>
    <row r="238" spans="36:39" x14ac:dyDescent="0.15">
      <c r="AJ238" s="28" t="s">
        <v>647</v>
      </c>
      <c r="AK238" s="27" t="s">
        <v>1278</v>
      </c>
      <c r="AL238" s="29" t="s">
        <v>1035</v>
      </c>
      <c r="AM238" s="29" t="s">
        <v>1036</v>
      </c>
    </row>
    <row r="239" spans="36:39" x14ac:dyDescent="0.15">
      <c r="AJ239" s="28" t="s">
        <v>648</v>
      </c>
      <c r="AK239" s="27" t="s">
        <v>1279</v>
      </c>
      <c r="AL239" s="29" t="s">
        <v>2623</v>
      </c>
      <c r="AM239" s="29" t="s">
        <v>1036</v>
      </c>
    </row>
    <row r="240" spans="36:39" x14ac:dyDescent="0.15">
      <c r="AJ240" s="28" t="s">
        <v>649</v>
      </c>
      <c r="AK240" s="27" t="s">
        <v>1280</v>
      </c>
      <c r="AL240" s="29" t="s">
        <v>2602</v>
      </c>
      <c r="AM240" s="29" t="s">
        <v>1036</v>
      </c>
    </row>
    <row r="241" spans="36:39" x14ac:dyDescent="0.15">
      <c r="AJ241" s="28" t="s">
        <v>650</v>
      </c>
      <c r="AK241" s="27" t="s">
        <v>1281</v>
      </c>
      <c r="AL241" s="29" t="s">
        <v>2559</v>
      </c>
      <c r="AM241" s="29" t="s">
        <v>1036</v>
      </c>
    </row>
    <row r="242" spans="36:39" x14ac:dyDescent="0.15">
      <c r="AJ242" s="28" t="s">
        <v>651</v>
      </c>
      <c r="AK242" s="27" t="s">
        <v>1282</v>
      </c>
      <c r="AL242" s="29" t="s">
        <v>2559</v>
      </c>
      <c r="AM242" s="29" t="s">
        <v>1036</v>
      </c>
    </row>
    <row r="243" spans="36:39" x14ac:dyDescent="0.15">
      <c r="AJ243" s="28" t="s">
        <v>652</v>
      </c>
      <c r="AK243" s="27" t="s">
        <v>1283</v>
      </c>
      <c r="AL243" s="29" t="s">
        <v>2624</v>
      </c>
      <c r="AM243" s="29" t="s">
        <v>1036</v>
      </c>
    </row>
    <row r="244" spans="36:39" x14ac:dyDescent="0.15">
      <c r="AJ244" s="28" t="s">
        <v>653</v>
      </c>
      <c r="AK244" s="27" t="s">
        <v>1284</v>
      </c>
      <c r="AL244" s="29" t="s">
        <v>2625</v>
      </c>
      <c r="AM244" s="29" t="s">
        <v>1036</v>
      </c>
    </row>
    <row r="245" spans="36:39" x14ac:dyDescent="0.15">
      <c r="AJ245" s="28" t="s">
        <v>654</v>
      </c>
      <c r="AK245" s="27" t="s">
        <v>1285</v>
      </c>
      <c r="AL245" s="29" t="s">
        <v>1035</v>
      </c>
      <c r="AM245" s="29" t="s">
        <v>1036</v>
      </c>
    </row>
    <row r="246" spans="36:39" x14ac:dyDescent="0.15">
      <c r="AJ246" s="28" t="s">
        <v>655</v>
      </c>
      <c r="AK246" s="27" t="s">
        <v>1286</v>
      </c>
      <c r="AL246" s="29" t="s">
        <v>1035</v>
      </c>
      <c r="AM246" s="29" t="s">
        <v>1036</v>
      </c>
    </row>
    <row r="247" spans="36:39" x14ac:dyDescent="0.15">
      <c r="AJ247" s="28" t="s">
        <v>656</v>
      </c>
      <c r="AK247" s="27" t="s">
        <v>1287</v>
      </c>
      <c r="AL247" s="29" t="s">
        <v>2611</v>
      </c>
      <c r="AM247" s="29" t="s">
        <v>1036</v>
      </c>
    </row>
    <row r="248" spans="36:39" x14ac:dyDescent="0.15">
      <c r="AJ248" s="28" t="s">
        <v>657</v>
      </c>
      <c r="AK248" s="27" t="s">
        <v>1288</v>
      </c>
      <c r="AL248" s="29" t="s">
        <v>2626</v>
      </c>
      <c r="AM248" s="29" t="s">
        <v>1036</v>
      </c>
    </row>
    <row r="249" spans="36:39" x14ac:dyDescent="0.15">
      <c r="AJ249" s="28" t="s">
        <v>658</v>
      </c>
      <c r="AK249" s="27" t="s">
        <v>1289</v>
      </c>
      <c r="AL249" s="29" t="s">
        <v>2627</v>
      </c>
      <c r="AM249" s="29" t="s">
        <v>1036</v>
      </c>
    </row>
    <row r="250" spans="36:39" x14ac:dyDescent="0.15">
      <c r="AJ250" s="28" t="s">
        <v>659</v>
      </c>
      <c r="AK250" s="27" t="s">
        <v>1290</v>
      </c>
      <c r="AL250" s="29" t="s">
        <v>2627</v>
      </c>
      <c r="AM250" s="29" t="s">
        <v>1036</v>
      </c>
    </row>
    <row r="251" spans="36:39" x14ac:dyDescent="0.15">
      <c r="AJ251" s="28" t="s">
        <v>2628</v>
      </c>
      <c r="AK251" s="27" t="s">
        <v>2629</v>
      </c>
      <c r="AL251" s="29" t="s">
        <v>2630</v>
      </c>
      <c r="AM251" s="29" t="s">
        <v>1036</v>
      </c>
    </row>
    <row r="252" spans="36:39" x14ac:dyDescent="0.15">
      <c r="AJ252" s="28" t="s">
        <v>660</v>
      </c>
      <c r="AK252" s="27" t="s">
        <v>1291</v>
      </c>
      <c r="AL252" s="29" t="s">
        <v>2567</v>
      </c>
      <c r="AM252" s="29" t="s">
        <v>1036</v>
      </c>
    </row>
    <row r="253" spans="36:39" x14ac:dyDescent="0.15">
      <c r="AJ253" s="28" t="s">
        <v>661</v>
      </c>
      <c r="AK253" s="27" t="s">
        <v>1292</v>
      </c>
      <c r="AL253" s="29" t="s">
        <v>1035</v>
      </c>
      <c r="AM253" s="29" t="s">
        <v>1036</v>
      </c>
    </row>
    <row r="254" spans="36:39" x14ac:dyDescent="0.15">
      <c r="AJ254" s="28" t="s">
        <v>662</v>
      </c>
      <c r="AK254" s="27" t="s">
        <v>1294</v>
      </c>
      <c r="AL254" s="29" t="s">
        <v>1035</v>
      </c>
      <c r="AM254" s="29" t="s">
        <v>1036</v>
      </c>
    </row>
    <row r="255" spans="36:39" x14ac:dyDescent="0.15">
      <c r="AJ255" s="28" t="s">
        <v>663</v>
      </c>
      <c r="AK255" s="27" t="s">
        <v>1295</v>
      </c>
      <c r="AL255" s="29" t="s">
        <v>1035</v>
      </c>
      <c r="AM255" s="29" t="s">
        <v>1036</v>
      </c>
    </row>
    <row r="256" spans="36:39" x14ac:dyDescent="0.15">
      <c r="AJ256" s="28" t="s">
        <v>664</v>
      </c>
      <c r="AK256" s="27" t="s">
        <v>1296</v>
      </c>
      <c r="AL256" s="29" t="s">
        <v>1035</v>
      </c>
      <c r="AM256" s="29" t="s">
        <v>1036</v>
      </c>
    </row>
    <row r="257" spans="36:39" x14ac:dyDescent="0.15">
      <c r="AJ257" s="28" t="s">
        <v>665</v>
      </c>
      <c r="AK257" s="27" t="s">
        <v>1297</v>
      </c>
      <c r="AL257" s="29" t="s">
        <v>1035</v>
      </c>
      <c r="AM257" s="29" t="s">
        <v>1036</v>
      </c>
    </row>
    <row r="258" spans="36:39" x14ac:dyDescent="0.15">
      <c r="AJ258" s="28" t="s">
        <v>666</v>
      </c>
      <c r="AK258" s="27" t="s">
        <v>1298</v>
      </c>
      <c r="AL258" s="29" t="s">
        <v>1035</v>
      </c>
      <c r="AM258" s="29" t="s">
        <v>1036</v>
      </c>
    </row>
    <row r="259" spans="36:39" x14ac:dyDescent="0.15">
      <c r="AJ259" s="28" t="s">
        <v>667</v>
      </c>
      <c r="AK259" s="27" t="s">
        <v>1299</v>
      </c>
      <c r="AL259" s="29" t="s">
        <v>2553</v>
      </c>
      <c r="AM259" s="29" t="s">
        <v>1036</v>
      </c>
    </row>
    <row r="260" spans="36:39" x14ac:dyDescent="0.15">
      <c r="AJ260" s="28" t="s">
        <v>668</v>
      </c>
      <c r="AK260" s="27" t="s">
        <v>1300</v>
      </c>
      <c r="AL260" s="29" t="s">
        <v>2631</v>
      </c>
      <c r="AM260" s="29" t="s">
        <v>1036</v>
      </c>
    </row>
    <row r="261" spans="36:39" x14ac:dyDescent="0.15">
      <c r="AJ261" s="28" t="s">
        <v>669</v>
      </c>
      <c r="AK261" s="27" t="s">
        <v>1301</v>
      </c>
      <c r="AL261" s="29" t="s">
        <v>1035</v>
      </c>
      <c r="AM261" s="29" t="s">
        <v>1036</v>
      </c>
    </row>
    <row r="262" spans="36:39" x14ac:dyDescent="0.15">
      <c r="AJ262" s="28" t="s">
        <v>670</v>
      </c>
      <c r="AK262" s="27" t="s">
        <v>1302</v>
      </c>
      <c r="AL262" s="29" t="s">
        <v>1035</v>
      </c>
      <c r="AM262" s="29" t="s">
        <v>1036</v>
      </c>
    </row>
    <row r="263" spans="36:39" x14ac:dyDescent="0.15">
      <c r="AJ263" s="28" t="s">
        <v>671</v>
      </c>
      <c r="AK263" s="27" t="s">
        <v>1303</v>
      </c>
      <c r="AL263" s="29" t="s">
        <v>1035</v>
      </c>
      <c r="AM263" s="29" t="s">
        <v>1036</v>
      </c>
    </row>
    <row r="264" spans="36:39" x14ac:dyDescent="0.15">
      <c r="AJ264" s="28" t="s">
        <v>672</v>
      </c>
      <c r="AK264" s="27" t="s">
        <v>1304</v>
      </c>
      <c r="AL264" s="29" t="s">
        <v>1035</v>
      </c>
      <c r="AM264" s="29" t="s">
        <v>1036</v>
      </c>
    </row>
    <row r="265" spans="36:39" x14ac:dyDescent="0.15">
      <c r="AJ265" s="28" t="s">
        <v>673</v>
      </c>
      <c r="AK265" s="27" t="s">
        <v>1305</v>
      </c>
      <c r="AL265" s="29" t="s">
        <v>1035</v>
      </c>
      <c r="AM265" s="29" t="s">
        <v>1036</v>
      </c>
    </row>
    <row r="266" spans="36:39" x14ac:dyDescent="0.15">
      <c r="AJ266" s="28" t="s">
        <v>674</v>
      </c>
      <c r="AK266" s="27" t="s">
        <v>1306</v>
      </c>
      <c r="AL266" s="29" t="s">
        <v>2554</v>
      </c>
      <c r="AM266" s="29" t="s">
        <v>1036</v>
      </c>
    </row>
    <row r="267" spans="36:39" x14ac:dyDescent="0.15">
      <c r="AJ267" s="28" t="s">
        <v>675</v>
      </c>
      <c r="AK267" s="27" t="s">
        <v>1307</v>
      </c>
      <c r="AL267" s="29" t="s">
        <v>1035</v>
      </c>
      <c r="AM267" s="29" t="s">
        <v>1036</v>
      </c>
    </row>
    <row r="268" spans="36:39" x14ac:dyDescent="0.15">
      <c r="AJ268" s="28" t="s">
        <v>676</v>
      </c>
      <c r="AK268" s="27" t="s">
        <v>1308</v>
      </c>
      <c r="AL268" s="29" t="s">
        <v>1035</v>
      </c>
      <c r="AM268" s="29" t="s">
        <v>1036</v>
      </c>
    </row>
    <row r="269" spans="36:39" x14ac:dyDescent="0.15">
      <c r="AJ269" s="28" t="s">
        <v>677</v>
      </c>
      <c r="AK269" s="27" t="s">
        <v>1309</v>
      </c>
      <c r="AL269" s="29" t="s">
        <v>2632</v>
      </c>
      <c r="AM269" s="29" t="s">
        <v>1036</v>
      </c>
    </row>
    <row r="270" spans="36:39" x14ac:dyDescent="0.15">
      <c r="AJ270" s="28" t="s">
        <v>678</v>
      </c>
      <c r="AK270" s="27" t="s">
        <v>1310</v>
      </c>
      <c r="AL270" s="29" t="s">
        <v>2633</v>
      </c>
      <c r="AM270" s="29" t="s">
        <v>1036</v>
      </c>
    </row>
    <row r="271" spans="36:39" x14ac:dyDescent="0.15">
      <c r="AJ271" s="28" t="s">
        <v>679</v>
      </c>
      <c r="AK271" s="27" t="s">
        <v>1311</v>
      </c>
      <c r="AL271" s="29" t="s">
        <v>1035</v>
      </c>
      <c r="AM271" s="29" t="s">
        <v>1036</v>
      </c>
    </row>
    <row r="272" spans="36:39" x14ac:dyDescent="0.15">
      <c r="AJ272" s="28" t="s">
        <v>680</v>
      </c>
      <c r="AK272" s="27" t="s">
        <v>1312</v>
      </c>
      <c r="AL272" s="29" t="s">
        <v>2632</v>
      </c>
      <c r="AM272" s="29" t="s">
        <v>1036</v>
      </c>
    </row>
    <row r="273" spans="36:39" x14ac:dyDescent="0.15">
      <c r="AJ273" s="28" t="s">
        <v>681</v>
      </c>
      <c r="AK273" s="27" t="s">
        <v>1313</v>
      </c>
      <c r="AL273" s="29" t="s">
        <v>1035</v>
      </c>
      <c r="AM273" s="29" t="s">
        <v>1036</v>
      </c>
    </row>
    <row r="274" spans="36:39" x14ac:dyDescent="0.15">
      <c r="AJ274" s="28" t="s">
        <v>682</v>
      </c>
      <c r="AK274" s="27" t="s">
        <v>1314</v>
      </c>
      <c r="AL274" s="29" t="s">
        <v>1035</v>
      </c>
      <c r="AM274" s="29" t="s">
        <v>1036</v>
      </c>
    </row>
    <row r="275" spans="36:39" x14ac:dyDescent="0.15">
      <c r="AJ275" s="28" t="s">
        <v>683</v>
      </c>
      <c r="AK275" s="27" t="s">
        <v>1315</v>
      </c>
      <c r="AL275" s="29" t="s">
        <v>1035</v>
      </c>
      <c r="AM275" s="29" t="s">
        <v>1036</v>
      </c>
    </row>
    <row r="276" spans="36:39" x14ac:dyDescent="0.15">
      <c r="AJ276" s="28" t="s">
        <v>684</v>
      </c>
      <c r="AK276" s="27" t="s">
        <v>1316</v>
      </c>
      <c r="AL276" s="29" t="s">
        <v>1035</v>
      </c>
      <c r="AM276" s="29" t="s">
        <v>1036</v>
      </c>
    </row>
    <row r="277" spans="36:39" x14ac:dyDescent="0.15">
      <c r="AJ277" s="28" t="s">
        <v>685</v>
      </c>
      <c r="AK277" s="27" t="s">
        <v>1317</v>
      </c>
      <c r="AL277" s="29" t="s">
        <v>1035</v>
      </c>
      <c r="AM277" s="29" t="s">
        <v>1036</v>
      </c>
    </row>
    <row r="278" spans="36:39" x14ac:dyDescent="0.15">
      <c r="AJ278" s="28" t="s">
        <v>686</v>
      </c>
      <c r="AK278" s="27" t="s">
        <v>1318</v>
      </c>
      <c r="AL278" s="29" t="s">
        <v>1035</v>
      </c>
      <c r="AM278" s="29" t="s">
        <v>1036</v>
      </c>
    </row>
    <row r="279" spans="36:39" x14ac:dyDescent="0.15">
      <c r="AJ279" s="28" t="s">
        <v>687</v>
      </c>
      <c r="AK279" s="27" t="s">
        <v>1319</v>
      </c>
      <c r="AL279" s="29" t="s">
        <v>1035</v>
      </c>
      <c r="AM279" s="29" t="s">
        <v>1036</v>
      </c>
    </row>
    <row r="280" spans="36:39" x14ac:dyDescent="0.15">
      <c r="AJ280" s="28" t="s">
        <v>688</v>
      </c>
      <c r="AK280" s="27" t="s">
        <v>1320</v>
      </c>
      <c r="AL280" s="29" t="s">
        <v>1035</v>
      </c>
      <c r="AM280" s="29" t="s">
        <v>1036</v>
      </c>
    </row>
    <row r="281" spans="36:39" x14ac:dyDescent="0.15">
      <c r="AJ281" s="28" t="s">
        <v>689</v>
      </c>
      <c r="AK281" s="27" t="s">
        <v>1321</v>
      </c>
      <c r="AL281" s="29" t="s">
        <v>1035</v>
      </c>
      <c r="AM281" s="29" t="s">
        <v>1036</v>
      </c>
    </row>
    <row r="282" spans="36:39" x14ac:dyDescent="0.15">
      <c r="AJ282" s="28" t="s">
        <v>690</v>
      </c>
      <c r="AK282" s="27" t="s">
        <v>1322</v>
      </c>
      <c r="AL282" s="29" t="s">
        <v>1035</v>
      </c>
      <c r="AM282" s="29" t="s">
        <v>1036</v>
      </c>
    </row>
    <row r="283" spans="36:39" x14ac:dyDescent="0.15">
      <c r="AJ283" s="28" t="s">
        <v>691</v>
      </c>
      <c r="AK283" s="27" t="s">
        <v>1323</v>
      </c>
      <c r="AL283" s="29" t="s">
        <v>1035</v>
      </c>
      <c r="AM283" s="29" t="s">
        <v>1036</v>
      </c>
    </row>
    <row r="284" spans="36:39" x14ac:dyDescent="0.15">
      <c r="AJ284" s="28" t="s">
        <v>692</v>
      </c>
      <c r="AK284" s="27" t="s">
        <v>1324</v>
      </c>
      <c r="AL284" s="29" t="s">
        <v>1035</v>
      </c>
      <c r="AM284" s="29" t="s">
        <v>1036</v>
      </c>
    </row>
    <row r="285" spans="36:39" x14ac:dyDescent="0.15">
      <c r="AJ285" s="28" t="s">
        <v>693</v>
      </c>
      <c r="AK285" s="27" t="s">
        <v>1325</v>
      </c>
      <c r="AL285" s="29" t="s">
        <v>1035</v>
      </c>
      <c r="AM285" s="29" t="s">
        <v>1036</v>
      </c>
    </row>
    <row r="286" spans="36:39" x14ac:dyDescent="0.15">
      <c r="AJ286" s="28" t="s">
        <v>694</v>
      </c>
      <c r="AK286" s="27" t="s">
        <v>1326</v>
      </c>
      <c r="AL286" s="29" t="s">
        <v>1035</v>
      </c>
      <c r="AM286" s="29" t="s">
        <v>1036</v>
      </c>
    </row>
    <row r="287" spans="36:39" x14ac:dyDescent="0.15">
      <c r="AJ287" s="28" t="s">
        <v>695</v>
      </c>
      <c r="AK287" s="27" t="s">
        <v>1327</v>
      </c>
      <c r="AL287" s="29" t="s">
        <v>1035</v>
      </c>
      <c r="AM287" s="29" t="s">
        <v>1036</v>
      </c>
    </row>
    <row r="288" spans="36:39" x14ac:dyDescent="0.15">
      <c r="AJ288" s="28" t="s">
        <v>696</v>
      </c>
      <c r="AK288" s="27" t="s">
        <v>1328</v>
      </c>
      <c r="AL288" s="29" t="s">
        <v>1035</v>
      </c>
      <c r="AM288" s="29" t="s">
        <v>1036</v>
      </c>
    </row>
    <row r="289" spans="36:39" x14ac:dyDescent="0.15">
      <c r="AJ289" s="28" t="s">
        <v>697</v>
      </c>
      <c r="AK289" s="27" t="s">
        <v>1329</v>
      </c>
      <c r="AL289" s="29" t="s">
        <v>1035</v>
      </c>
      <c r="AM289" s="29" t="s">
        <v>1036</v>
      </c>
    </row>
    <row r="290" spans="36:39" x14ac:dyDescent="0.15">
      <c r="AJ290" s="28" t="s">
        <v>698</v>
      </c>
      <c r="AK290" s="27" t="s">
        <v>1330</v>
      </c>
      <c r="AL290" s="29" t="s">
        <v>1035</v>
      </c>
      <c r="AM290" s="29" t="s">
        <v>1036</v>
      </c>
    </row>
    <row r="291" spans="36:39" x14ac:dyDescent="0.15">
      <c r="AJ291" s="28" t="s">
        <v>699</v>
      </c>
      <c r="AK291" s="27" t="s">
        <v>1331</v>
      </c>
      <c r="AL291" s="29" t="s">
        <v>1035</v>
      </c>
      <c r="AM291" s="29" t="s">
        <v>1036</v>
      </c>
    </row>
    <row r="292" spans="36:39" x14ac:dyDescent="0.15">
      <c r="AJ292" s="28" t="s">
        <v>700</v>
      </c>
      <c r="AK292" s="27" t="s">
        <v>1332</v>
      </c>
      <c r="AL292" s="29" t="s">
        <v>1035</v>
      </c>
      <c r="AM292" s="29" t="s">
        <v>1036</v>
      </c>
    </row>
    <row r="293" spans="36:39" x14ac:dyDescent="0.15">
      <c r="AJ293" s="28" t="s">
        <v>701</v>
      </c>
      <c r="AK293" s="27" t="s">
        <v>1333</v>
      </c>
      <c r="AL293" s="29" t="s">
        <v>1035</v>
      </c>
      <c r="AM293" s="29" t="s">
        <v>1036</v>
      </c>
    </row>
    <row r="294" spans="36:39" x14ac:dyDescent="0.15">
      <c r="AJ294" s="28" t="s">
        <v>702</v>
      </c>
      <c r="AK294" s="27" t="s">
        <v>1334</v>
      </c>
      <c r="AL294" s="29" t="s">
        <v>1035</v>
      </c>
      <c r="AM294" s="29" t="s">
        <v>1036</v>
      </c>
    </row>
    <row r="295" spans="36:39" x14ac:dyDescent="0.15">
      <c r="AJ295" s="28" t="s">
        <v>703</v>
      </c>
      <c r="AK295" s="27" t="s">
        <v>1335</v>
      </c>
      <c r="AL295" s="29" t="s">
        <v>1035</v>
      </c>
      <c r="AM295" s="29" t="s">
        <v>1036</v>
      </c>
    </row>
    <row r="296" spans="36:39" x14ac:dyDescent="0.15">
      <c r="AJ296" s="28" t="s">
        <v>704</v>
      </c>
      <c r="AK296" s="27" t="s">
        <v>1336</v>
      </c>
      <c r="AL296" s="29" t="s">
        <v>1035</v>
      </c>
      <c r="AM296" s="29" t="s">
        <v>1036</v>
      </c>
    </row>
    <row r="297" spans="36:39" x14ac:dyDescent="0.15">
      <c r="AJ297" s="28" t="s">
        <v>705</v>
      </c>
      <c r="AK297" s="27" t="s">
        <v>1337</v>
      </c>
      <c r="AL297" s="29" t="s">
        <v>1035</v>
      </c>
      <c r="AM297" s="29" t="s">
        <v>1036</v>
      </c>
    </row>
    <row r="298" spans="36:39" x14ac:dyDescent="0.15">
      <c r="AJ298" s="28" t="s">
        <v>706</v>
      </c>
      <c r="AK298" s="27" t="s">
        <v>1338</v>
      </c>
      <c r="AL298" s="29" t="s">
        <v>2634</v>
      </c>
      <c r="AM298" s="29" t="s">
        <v>1036</v>
      </c>
    </row>
    <row r="299" spans="36:39" x14ac:dyDescent="0.15">
      <c r="AJ299" s="28" t="s">
        <v>707</v>
      </c>
      <c r="AK299" s="27" t="s">
        <v>1339</v>
      </c>
      <c r="AL299" s="29" t="s">
        <v>2634</v>
      </c>
      <c r="AM299" s="29" t="s">
        <v>1036</v>
      </c>
    </row>
    <row r="300" spans="36:39" x14ac:dyDescent="0.15">
      <c r="AJ300" s="28" t="s">
        <v>708</v>
      </c>
      <c r="AK300" s="27" t="s">
        <v>1340</v>
      </c>
      <c r="AL300" s="29" t="s">
        <v>2621</v>
      </c>
      <c r="AM300" s="29" t="s">
        <v>1036</v>
      </c>
    </row>
    <row r="301" spans="36:39" x14ac:dyDescent="0.15">
      <c r="AJ301" s="28" t="s">
        <v>709</v>
      </c>
      <c r="AK301" s="27" t="s">
        <v>1341</v>
      </c>
      <c r="AL301" s="29" t="s">
        <v>1035</v>
      </c>
      <c r="AM301" s="29" t="s">
        <v>1036</v>
      </c>
    </row>
    <row r="302" spans="36:39" x14ac:dyDescent="0.15">
      <c r="AJ302" s="28" t="s">
        <v>710</v>
      </c>
      <c r="AK302" s="27" t="s">
        <v>1342</v>
      </c>
      <c r="AL302" s="29" t="s">
        <v>1035</v>
      </c>
      <c r="AM302" s="29" t="s">
        <v>1036</v>
      </c>
    </row>
    <row r="303" spans="36:39" x14ac:dyDescent="0.15">
      <c r="AJ303" s="28" t="s">
        <v>711</v>
      </c>
      <c r="AK303" s="27" t="s">
        <v>1343</v>
      </c>
      <c r="AL303" s="29" t="s">
        <v>2635</v>
      </c>
      <c r="AM303" s="29" t="s">
        <v>1036</v>
      </c>
    </row>
    <row r="304" spans="36:39" x14ac:dyDescent="0.15">
      <c r="AJ304" s="28" t="s">
        <v>712</v>
      </c>
      <c r="AK304" s="27" t="s">
        <v>1344</v>
      </c>
      <c r="AL304" s="29" t="s">
        <v>1035</v>
      </c>
      <c r="AM304" s="29" t="s">
        <v>1036</v>
      </c>
    </row>
    <row r="305" spans="36:39" x14ac:dyDescent="0.15">
      <c r="AJ305" s="28" t="s">
        <v>713</v>
      </c>
      <c r="AK305" s="27" t="s">
        <v>1345</v>
      </c>
      <c r="AL305" s="29" t="s">
        <v>1035</v>
      </c>
      <c r="AM305" s="29" t="s">
        <v>1036</v>
      </c>
    </row>
    <row r="306" spans="36:39" x14ac:dyDescent="0.15">
      <c r="AJ306" s="28" t="s">
        <v>2636</v>
      </c>
      <c r="AK306" s="27" t="s">
        <v>2637</v>
      </c>
      <c r="AL306" s="29" t="s">
        <v>2594</v>
      </c>
      <c r="AM306" s="29" t="s">
        <v>1036</v>
      </c>
    </row>
    <row r="307" spans="36:39" x14ac:dyDescent="0.15">
      <c r="AJ307" s="28" t="s">
        <v>714</v>
      </c>
      <c r="AK307" s="27" t="s">
        <v>1346</v>
      </c>
      <c r="AL307" s="29" t="s">
        <v>1035</v>
      </c>
      <c r="AM307" s="29" t="s">
        <v>1036</v>
      </c>
    </row>
    <row r="308" spans="36:39" x14ac:dyDescent="0.15">
      <c r="AJ308" s="28" t="s">
        <v>715</v>
      </c>
      <c r="AK308" s="27" t="s">
        <v>1347</v>
      </c>
      <c r="AL308" s="29" t="s">
        <v>1035</v>
      </c>
      <c r="AM308" s="29" t="s">
        <v>1036</v>
      </c>
    </row>
    <row r="309" spans="36:39" x14ac:dyDescent="0.15">
      <c r="AJ309" s="28" t="s">
        <v>716</v>
      </c>
      <c r="AK309" s="27" t="s">
        <v>1348</v>
      </c>
      <c r="AL309" s="29" t="s">
        <v>2611</v>
      </c>
      <c r="AM309" s="29" t="s">
        <v>1036</v>
      </c>
    </row>
    <row r="310" spans="36:39" x14ac:dyDescent="0.15">
      <c r="AJ310" s="28" t="s">
        <v>717</v>
      </c>
      <c r="AK310" s="27" t="s">
        <v>1349</v>
      </c>
      <c r="AL310" s="29" t="s">
        <v>2638</v>
      </c>
      <c r="AM310" s="29" t="s">
        <v>1036</v>
      </c>
    </row>
    <row r="311" spans="36:39" x14ac:dyDescent="0.15">
      <c r="AJ311" s="28" t="s">
        <v>718</v>
      </c>
      <c r="AK311" s="27" t="s">
        <v>1350</v>
      </c>
      <c r="AL311" s="29" t="s">
        <v>2567</v>
      </c>
      <c r="AM311" s="29" t="s">
        <v>1036</v>
      </c>
    </row>
    <row r="312" spans="36:39" x14ac:dyDescent="0.15">
      <c r="AJ312" s="28" t="s">
        <v>719</v>
      </c>
      <c r="AK312" s="27" t="s">
        <v>1351</v>
      </c>
      <c r="AL312" s="29" t="s">
        <v>2639</v>
      </c>
      <c r="AM312" s="29" t="s">
        <v>1036</v>
      </c>
    </row>
    <row r="313" spans="36:39" x14ac:dyDescent="0.15">
      <c r="AJ313" s="28" t="s">
        <v>2640</v>
      </c>
      <c r="AK313" s="27" t="s">
        <v>2641</v>
      </c>
      <c r="AL313" s="29" t="s">
        <v>2594</v>
      </c>
      <c r="AM313" s="29" t="s">
        <v>1036</v>
      </c>
    </row>
    <row r="314" spans="36:39" x14ac:dyDescent="0.15">
      <c r="AJ314" s="28" t="s">
        <v>720</v>
      </c>
      <c r="AK314" s="27" t="s">
        <v>1352</v>
      </c>
      <c r="AL314" s="29" t="s">
        <v>1035</v>
      </c>
      <c r="AM314" s="29" t="s">
        <v>1036</v>
      </c>
    </row>
    <row r="315" spans="36:39" x14ac:dyDescent="0.15">
      <c r="AJ315" s="28" t="s">
        <v>721</v>
      </c>
      <c r="AK315" s="27" t="s">
        <v>1353</v>
      </c>
      <c r="AL315" s="29" t="s">
        <v>1035</v>
      </c>
      <c r="AM315" s="29" t="s">
        <v>1036</v>
      </c>
    </row>
    <row r="316" spans="36:39" x14ac:dyDescent="0.15">
      <c r="AJ316" s="28" t="s">
        <v>722</v>
      </c>
      <c r="AK316" s="27" t="s">
        <v>1354</v>
      </c>
      <c r="AL316" s="29" t="s">
        <v>1035</v>
      </c>
      <c r="AM316" s="29" t="s">
        <v>1036</v>
      </c>
    </row>
    <row r="317" spans="36:39" x14ac:dyDescent="0.15">
      <c r="AJ317" s="28" t="s">
        <v>723</v>
      </c>
      <c r="AK317" s="27" t="s">
        <v>1355</v>
      </c>
      <c r="AL317" s="29" t="s">
        <v>1035</v>
      </c>
      <c r="AM317" s="29" t="s">
        <v>1036</v>
      </c>
    </row>
    <row r="318" spans="36:39" x14ac:dyDescent="0.15">
      <c r="AJ318" s="28" t="s">
        <v>724</v>
      </c>
      <c r="AK318" s="27" t="s">
        <v>1356</v>
      </c>
      <c r="AL318" s="29" t="s">
        <v>1035</v>
      </c>
      <c r="AM318" s="29" t="s">
        <v>1036</v>
      </c>
    </row>
    <row r="319" spans="36:39" x14ac:dyDescent="0.15">
      <c r="AJ319" s="28" t="s">
        <v>725</v>
      </c>
      <c r="AK319" s="27" t="s">
        <v>1357</v>
      </c>
      <c r="AL319" s="29" t="s">
        <v>1035</v>
      </c>
      <c r="AM319" s="29" t="s">
        <v>1036</v>
      </c>
    </row>
    <row r="320" spans="36:39" x14ac:dyDescent="0.15">
      <c r="AJ320" s="28" t="s">
        <v>726</v>
      </c>
      <c r="AK320" s="27" t="s">
        <v>1358</v>
      </c>
      <c r="AL320" s="29" t="s">
        <v>2543</v>
      </c>
      <c r="AM320" s="29" t="s">
        <v>1036</v>
      </c>
    </row>
    <row r="321" spans="36:39" x14ac:dyDescent="0.15">
      <c r="AJ321" s="28" t="s">
        <v>727</v>
      </c>
      <c r="AK321" s="27" t="s">
        <v>1359</v>
      </c>
      <c r="AL321" s="29" t="s">
        <v>1035</v>
      </c>
      <c r="AM321" s="29" t="s">
        <v>1036</v>
      </c>
    </row>
    <row r="322" spans="36:39" x14ac:dyDescent="0.15">
      <c r="AJ322" s="28" t="s">
        <v>728</v>
      </c>
      <c r="AK322" s="27" t="s">
        <v>1360</v>
      </c>
      <c r="AL322" s="29" t="s">
        <v>1035</v>
      </c>
      <c r="AM322" s="29" t="s">
        <v>1036</v>
      </c>
    </row>
    <row r="323" spans="36:39" x14ac:dyDescent="0.15">
      <c r="AJ323" s="28" t="s">
        <v>729</v>
      </c>
      <c r="AK323" s="27" t="s">
        <v>1361</v>
      </c>
      <c r="AL323" s="29" t="s">
        <v>1035</v>
      </c>
      <c r="AM323" s="29" t="s">
        <v>1036</v>
      </c>
    </row>
    <row r="324" spans="36:39" x14ac:dyDescent="0.15">
      <c r="AJ324" s="28" t="s">
        <v>730</v>
      </c>
      <c r="AK324" s="27" t="s">
        <v>1362</v>
      </c>
      <c r="AL324" s="29" t="s">
        <v>1035</v>
      </c>
      <c r="AM324" s="29" t="s">
        <v>1036</v>
      </c>
    </row>
    <row r="325" spans="36:39" x14ac:dyDescent="0.15">
      <c r="AJ325" s="28" t="s">
        <v>731</v>
      </c>
      <c r="AK325" s="27" t="s">
        <v>1363</v>
      </c>
      <c r="AL325" s="29" t="s">
        <v>1035</v>
      </c>
      <c r="AM325" s="29" t="s">
        <v>1036</v>
      </c>
    </row>
    <row r="326" spans="36:39" x14ac:dyDescent="0.15">
      <c r="AJ326" s="28" t="s">
        <v>732</v>
      </c>
      <c r="AK326" s="27" t="s">
        <v>1364</v>
      </c>
      <c r="AL326" s="29" t="s">
        <v>1035</v>
      </c>
      <c r="AM326" s="29" t="s">
        <v>1036</v>
      </c>
    </row>
    <row r="327" spans="36:39" x14ac:dyDescent="0.15">
      <c r="AJ327" s="28" t="s">
        <v>733</v>
      </c>
      <c r="AK327" s="27" t="s">
        <v>1365</v>
      </c>
      <c r="AL327" s="29" t="s">
        <v>1035</v>
      </c>
      <c r="AM327" s="29" t="s">
        <v>1036</v>
      </c>
    </row>
    <row r="328" spans="36:39" x14ac:dyDescent="0.15">
      <c r="AJ328" s="28" t="s">
        <v>734</v>
      </c>
      <c r="AK328" s="27" t="s">
        <v>1366</v>
      </c>
      <c r="AL328" s="29" t="s">
        <v>2617</v>
      </c>
      <c r="AM328" s="29" t="s">
        <v>1036</v>
      </c>
    </row>
    <row r="329" spans="36:39" x14ac:dyDescent="0.15">
      <c r="AJ329" s="28" t="s">
        <v>735</v>
      </c>
      <c r="AK329" s="27" t="s">
        <v>1367</v>
      </c>
      <c r="AL329" s="29" t="s">
        <v>1035</v>
      </c>
      <c r="AM329" s="29" t="s">
        <v>1036</v>
      </c>
    </row>
    <row r="330" spans="36:39" x14ac:dyDescent="0.15">
      <c r="AJ330" s="28" t="s">
        <v>736</v>
      </c>
      <c r="AK330" s="27" t="s">
        <v>1368</v>
      </c>
      <c r="AL330" s="29" t="s">
        <v>1035</v>
      </c>
      <c r="AM330" s="29" t="s">
        <v>1036</v>
      </c>
    </row>
    <row r="331" spans="36:39" x14ac:dyDescent="0.15">
      <c r="AJ331" s="28" t="s">
        <v>737</v>
      </c>
      <c r="AK331" s="27" t="s">
        <v>1369</v>
      </c>
      <c r="AL331" s="29" t="s">
        <v>1035</v>
      </c>
      <c r="AM331" s="29" t="s">
        <v>1036</v>
      </c>
    </row>
    <row r="332" spans="36:39" x14ac:dyDescent="0.15">
      <c r="AJ332" s="28" t="s">
        <v>738</v>
      </c>
      <c r="AK332" s="27" t="s">
        <v>1370</v>
      </c>
      <c r="AL332" s="29" t="s">
        <v>1035</v>
      </c>
      <c r="AM332" s="29" t="s">
        <v>1036</v>
      </c>
    </row>
    <row r="333" spans="36:39" x14ac:dyDescent="0.15">
      <c r="AJ333" s="28" t="s">
        <v>739</v>
      </c>
      <c r="AK333" s="27" t="s">
        <v>1371</v>
      </c>
      <c r="AL333" s="29" t="s">
        <v>2602</v>
      </c>
      <c r="AM333" s="29" t="s">
        <v>1036</v>
      </c>
    </row>
    <row r="334" spans="36:39" x14ac:dyDescent="0.15">
      <c r="AJ334" s="28" t="s">
        <v>740</v>
      </c>
      <c r="AK334" s="27" t="s">
        <v>1372</v>
      </c>
      <c r="AL334" s="29" t="s">
        <v>1035</v>
      </c>
      <c r="AM334" s="29" t="s">
        <v>1036</v>
      </c>
    </row>
    <row r="335" spans="36:39" x14ac:dyDescent="0.15">
      <c r="AJ335" s="28" t="s">
        <v>741</v>
      </c>
      <c r="AK335" s="27" t="s">
        <v>1373</v>
      </c>
      <c r="AL335" s="29" t="s">
        <v>2611</v>
      </c>
      <c r="AM335" s="29" t="s">
        <v>1036</v>
      </c>
    </row>
    <row r="336" spans="36:39" x14ac:dyDescent="0.15">
      <c r="AJ336" s="28" t="s">
        <v>742</v>
      </c>
      <c r="AK336" s="27" t="s">
        <v>1374</v>
      </c>
      <c r="AL336" s="29" t="s">
        <v>2642</v>
      </c>
      <c r="AM336" s="29" t="s">
        <v>1036</v>
      </c>
    </row>
    <row r="337" spans="36:39" x14ac:dyDescent="0.15">
      <c r="AJ337" s="28" t="s">
        <v>743</v>
      </c>
      <c r="AK337" s="27" t="s">
        <v>1375</v>
      </c>
      <c r="AL337" s="29" t="s">
        <v>2608</v>
      </c>
      <c r="AM337" s="29" t="s">
        <v>1036</v>
      </c>
    </row>
    <row r="338" spans="36:39" x14ac:dyDescent="0.15">
      <c r="AJ338" s="28" t="s">
        <v>744</v>
      </c>
      <c r="AK338" s="27" t="s">
        <v>1376</v>
      </c>
      <c r="AL338" s="29" t="s">
        <v>2608</v>
      </c>
      <c r="AM338" s="29" t="s">
        <v>1036</v>
      </c>
    </row>
    <row r="339" spans="36:39" x14ac:dyDescent="0.15">
      <c r="AJ339" s="28" t="s">
        <v>745</v>
      </c>
      <c r="AK339" s="27" t="s">
        <v>1377</v>
      </c>
      <c r="AL339" s="29" t="s">
        <v>2608</v>
      </c>
      <c r="AM339" s="29" t="s">
        <v>1036</v>
      </c>
    </row>
    <row r="340" spans="36:39" x14ac:dyDescent="0.15">
      <c r="AJ340" s="28" t="s">
        <v>746</v>
      </c>
      <c r="AK340" s="27" t="s">
        <v>1378</v>
      </c>
      <c r="AL340" s="29" t="s">
        <v>2602</v>
      </c>
      <c r="AM340" s="29" t="s">
        <v>1036</v>
      </c>
    </row>
    <row r="341" spans="36:39" x14ac:dyDescent="0.15">
      <c r="AJ341" s="28" t="s">
        <v>747</v>
      </c>
      <c r="AK341" s="27" t="s">
        <v>1379</v>
      </c>
      <c r="AL341" s="29" t="s">
        <v>2643</v>
      </c>
      <c r="AM341" s="29" t="s">
        <v>1036</v>
      </c>
    </row>
    <row r="342" spans="36:39" x14ac:dyDescent="0.15">
      <c r="AJ342" s="28" t="s">
        <v>748</v>
      </c>
      <c r="AK342" s="27" t="s">
        <v>1380</v>
      </c>
      <c r="AL342" s="29" t="s">
        <v>2617</v>
      </c>
      <c r="AM342" s="29" t="s">
        <v>1036</v>
      </c>
    </row>
    <row r="343" spans="36:39" x14ac:dyDescent="0.15">
      <c r="AJ343" s="28" t="s">
        <v>2731</v>
      </c>
      <c r="AK343" s="27" t="s">
        <v>1381</v>
      </c>
      <c r="AL343" s="29" t="s">
        <v>2737</v>
      </c>
      <c r="AM343" s="29" t="s">
        <v>1036</v>
      </c>
    </row>
    <row r="344" spans="36:39" x14ac:dyDescent="0.15">
      <c r="AJ344" s="28" t="s">
        <v>750</v>
      </c>
      <c r="AK344" s="27" t="s">
        <v>1382</v>
      </c>
      <c r="AL344" s="29" t="s">
        <v>1035</v>
      </c>
      <c r="AM344" s="29" t="s">
        <v>1036</v>
      </c>
    </row>
    <row r="345" spans="36:39" x14ac:dyDescent="0.15">
      <c r="AJ345" s="28" t="s">
        <v>751</v>
      </c>
      <c r="AK345" s="27" t="s">
        <v>1383</v>
      </c>
      <c r="AL345" s="29" t="s">
        <v>2590</v>
      </c>
      <c r="AM345" s="29" t="s">
        <v>1036</v>
      </c>
    </row>
    <row r="346" spans="36:39" x14ac:dyDescent="0.15">
      <c r="AJ346" s="28" t="s">
        <v>752</v>
      </c>
      <c r="AK346" s="27" t="s">
        <v>1384</v>
      </c>
      <c r="AL346" s="29" t="s">
        <v>2545</v>
      </c>
      <c r="AM346" s="29" t="s">
        <v>1036</v>
      </c>
    </row>
    <row r="347" spans="36:39" x14ac:dyDescent="0.15">
      <c r="AJ347" s="28" t="s">
        <v>753</v>
      </c>
      <c r="AK347" s="27" t="s">
        <v>1385</v>
      </c>
      <c r="AL347" s="29" t="s">
        <v>2549</v>
      </c>
      <c r="AM347" s="29" t="s">
        <v>1036</v>
      </c>
    </row>
    <row r="348" spans="36:39" x14ac:dyDescent="0.15">
      <c r="AJ348" s="28" t="s">
        <v>754</v>
      </c>
      <c r="AK348" s="27" t="s">
        <v>1386</v>
      </c>
      <c r="AL348" s="29" t="s">
        <v>2549</v>
      </c>
      <c r="AM348" s="29" t="s">
        <v>1036</v>
      </c>
    </row>
    <row r="349" spans="36:39" x14ac:dyDescent="0.15">
      <c r="AJ349" s="28" t="s">
        <v>755</v>
      </c>
      <c r="AK349" s="27" t="s">
        <v>1387</v>
      </c>
      <c r="AL349" s="29" t="s">
        <v>2545</v>
      </c>
      <c r="AM349" s="29" t="s">
        <v>1036</v>
      </c>
    </row>
    <row r="350" spans="36:39" x14ac:dyDescent="0.15">
      <c r="AJ350" s="28" t="s">
        <v>756</v>
      </c>
      <c r="AK350" s="27" t="s">
        <v>1388</v>
      </c>
      <c r="AL350" s="29" t="s">
        <v>2612</v>
      </c>
      <c r="AM350" s="29" t="s">
        <v>1036</v>
      </c>
    </row>
    <row r="351" spans="36:39" x14ac:dyDescent="0.15">
      <c r="AJ351" s="28" t="s">
        <v>757</v>
      </c>
      <c r="AK351" s="27" t="s">
        <v>1389</v>
      </c>
      <c r="AL351" s="29" t="s">
        <v>2550</v>
      </c>
      <c r="AM351" s="29" t="s">
        <v>1036</v>
      </c>
    </row>
    <row r="352" spans="36:39" x14ac:dyDescent="0.15">
      <c r="AJ352" s="28" t="s">
        <v>758</v>
      </c>
      <c r="AK352" s="27" t="s">
        <v>1390</v>
      </c>
      <c r="AL352" s="29" t="s">
        <v>2546</v>
      </c>
      <c r="AM352" s="29" t="s">
        <v>1036</v>
      </c>
    </row>
    <row r="353" spans="36:39" x14ac:dyDescent="0.15">
      <c r="AJ353" s="28" t="s">
        <v>759</v>
      </c>
      <c r="AK353" s="27" t="s">
        <v>1391</v>
      </c>
      <c r="AL353" s="29" t="s">
        <v>2644</v>
      </c>
      <c r="AM353" s="29" t="s">
        <v>1036</v>
      </c>
    </row>
    <row r="354" spans="36:39" x14ac:dyDescent="0.15">
      <c r="AJ354" s="28" t="s">
        <v>760</v>
      </c>
      <c r="AK354" s="27" t="s">
        <v>1392</v>
      </c>
      <c r="AL354" s="29" t="s">
        <v>1035</v>
      </c>
      <c r="AM354" s="29" t="s">
        <v>1036</v>
      </c>
    </row>
    <row r="355" spans="36:39" x14ac:dyDescent="0.15">
      <c r="AJ355" s="28" t="s">
        <v>761</v>
      </c>
      <c r="AK355" s="27" t="s">
        <v>1393</v>
      </c>
      <c r="AL355" s="29" t="s">
        <v>2573</v>
      </c>
      <c r="AM355" s="29" t="s">
        <v>1036</v>
      </c>
    </row>
    <row r="356" spans="36:39" x14ac:dyDescent="0.15">
      <c r="AJ356" s="28" t="s">
        <v>762</v>
      </c>
      <c r="AK356" s="27" t="s">
        <v>1394</v>
      </c>
      <c r="AL356" s="29" t="s">
        <v>2645</v>
      </c>
      <c r="AM356" s="29" t="s">
        <v>1036</v>
      </c>
    </row>
    <row r="357" spans="36:39" x14ac:dyDescent="0.15">
      <c r="AJ357" s="28" t="s">
        <v>763</v>
      </c>
      <c r="AK357" s="27" t="s">
        <v>1395</v>
      </c>
      <c r="AL357" s="29" t="s">
        <v>2646</v>
      </c>
      <c r="AM357" s="29" t="s">
        <v>1036</v>
      </c>
    </row>
    <row r="358" spans="36:39" x14ac:dyDescent="0.15">
      <c r="AJ358" s="28" t="s">
        <v>1606</v>
      </c>
      <c r="AK358" s="27" t="s">
        <v>1662</v>
      </c>
      <c r="AL358" s="29" t="s">
        <v>2647</v>
      </c>
      <c r="AM358" s="29" t="s">
        <v>1036</v>
      </c>
    </row>
    <row r="359" spans="36:39" x14ac:dyDescent="0.15">
      <c r="AJ359" s="28" t="s">
        <v>1607</v>
      </c>
      <c r="AK359" s="27" t="s">
        <v>1663</v>
      </c>
      <c r="AL359" s="29" t="s">
        <v>2648</v>
      </c>
      <c r="AM359" s="29" t="s">
        <v>1036</v>
      </c>
    </row>
    <row r="360" spans="36:39" x14ac:dyDescent="0.15">
      <c r="AJ360" s="28" t="s">
        <v>2649</v>
      </c>
      <c r="AK360" s="27" t="s">
        <v>1664</v>
      </c>
      <c r="AL360" s="29" t="s">
        <v>2650</v>
      </c>
      <c r="AM360" s="29" t="s">
        <v>1036</v>
      </c>
    </row>
    <row r="361" spans="36:39" x14ac:dyDescent="0.15">
      <c r="AJ361" s="28" t="s">
        <v>1665</v>
      </c>
      <c r="AK361" s="27" t="s">
        <v>1666</v>
      </c>
      <c r="AL361" s="29" t="s">
        <v>2592</v>
      </c>
      <c r="AM361" s="29" t="s">
        <v>1036</v>
      </c>
    </row>
    <row r="362" spans="36:39" x14ac:dyDescent="0.15">
      <c r="AJ362" s="28" t="s">
        <v>2075</v>
      </c>
      <c r="AK362" s="27" t="s">
        <v>2076</v>
      </c>
      <c r="AL362" s="29" t="s">
        <v>2556</v>
      </c>
      <c r="AM362" s="29" t="s">
        <v>1036</v>
      </c>
    </row>
    <row r="363" spans="36:39" x14ac:dyDescent="0.15">
      <c r="AJ363" s="28" t="s">
        <v>2651</v>
      </c>
      <c r="AK363" s="27" t="s">
        <v>2077</v>
      </c>
      <c r="AL363" s="29" t="s">
        <v>2630</v>
      </c>
      <c r="AM363" s="29" t="s">
        <v>1036</v>
      </c>
    </row>
    <row r="364" spans="36:39" x14ac:dyDescent="0.15">
      <c r="AJ364" s="28" t="s">
        <v>2070</v>
      </c>
      <c r="AK364" s="27" t="s">
        <v>2078</v>
      </c>
      <c r="AL364" s="29" t="s">
        <v>2652</v>
      </c>
      <c r="AM364" s="29" t="s">
        <v>1036</v>
      </c>
    </row>
    <row r="365" spans="36:39" x14ac:dyDescent="0.15">
      <c r="AJ365" s="28" t="s">
        <v>2653</v>
      </c>
      <c r="AK365" s="27" t="s">
        <v>2654</v>
      </c>
      <c r="AL365" s="29" t="s">
        <v>2616</v>
      </c>
      <c r="AM365" s="29" t="s">
        <v>1036</v>
      </c>
    </row>
    <row r="366" spans="36:39" x14ac:dyDescent="0.15">
      <c r="AJ366" s="28" t="s">
        <v>2732</v>
      </c>
      <c r="AK366" s="27" t="s">
        <v>2735</v>
      </c>
      <c r="AL366" s="29" t="s">
        <v>2737</v>
      </c>
      <c r="AM366" s="29" t="s">
        <v>1036</v>
      </c>
    </row>
    <row r="367" spans="36:39" x14ac:dyDescent="0.15">
      <c r="AJ367" s="28" t="s">
        <v>2733</v>
      </c>
      <c r="AK367" s="27" t="s">
        <v>2736</v>
      </c>
      <c r="AL367" s="29" t="s">
        <v>2718</v>
      </c>
      <c r="AM367" s="29" t="s">
        <v>1036</v>
      </c>
    </row>
    <row r="368" spans="36:39" x14ac:dyDescent="0.15">
      <c r="AJ368" s="28" t="s">
        <v>764</v>
      </c>
      <c r="AK368" s="27" t="s">
        <v>1396</v>
      </c>
      <c r="AL368" s="29" t="s">
        <v>1035</v>
      </c>
      <c r="AM368" s="29" t="s">
        <v>1036</v>
      </c>
    </row>
    <row r="369" spans="36:39" x14ac:dyDescent="0.15">
      <c r="AJ369" s="28" t="s">
        <v>765</v>
      </c>
      <c r="AK369" s="27" t="s">
        <v>1397</v>
      </c>
      <c r="AL369" s="29" t="s">
        <v>2655</v>
      </c>
      <c r="AM369" s="29" t="s">
        <v>1036</v>
      </c>
    </row>
    <row r="370" spans="36:39" x14ac:dyDescent="0.15">
      <c r="AJ370" s="28" t="s">
        <v>766</v>
      </c>
      <c r="AK370" s="27" t="s">
        <v>1398</v>
      </c>
      <c r="AL370" s="29" t="s">
        <v>2655</v>
      </c>
      <c r="AM370" s="29" t="s">
        <v>1036</v>
      </c>
    </row>
    <row r="371" spans="36:39" x14ac:dyDescent="0.15">
      <c r="AJ371" s="28" t="s">
        <v>767</v>
      </c>
      <c r="AK371" s="27" t="s">
        <v>1399</v>
      </c>
      <c r="AL371" s="29" t="s">
        <v>2655</v>
      </c>
      <c r="AM371" s="29" t="s">
        <v>1036</v>
      </c>
    </row>
    <row r="372" spans="36:39" x14ac:dyDescent="0.15">
      <c r="AJ372" s="28" t="s">
        <v>768</v>
      </c>
      <c r="AK372" s="27" t="s">
        <v>1400</v>
      </c>
      <c r="AL372" s="29" t="s">
        <v>1035</v>
      </c>
      <c r="AM372" s="29" t="s">
        <v>1036</v>
      </c>
    </row>
    <row r="373" spans="36:39" x14ac:dyDescent="0.15">
      <c r="AJ373" s="28" t="s">
        <v>769</v>
      </c>
      <c r="AK373" s="27" t="s">
        <v>1401</v>
      </c>
      <c r="AL373" s="29" t="s">
        <v>1035</v>
      </c>
      <c r="AM373" s="29" t="s">
        <v>1036</v>
      </c>
    </row>
    <row r="374" spans="36:39" x14ac:dyDescent="0.15">
      <c r="AJ374" s="28" t="s">
        <v>770</v>
      </c>
      <c r="AK374" s="27" t="s">
        <v>1402</v>
      </c>
      <c r="AL374" s="29" t="s">
        <v>1035</v>
      </c>
      <c r="AM374" s="29" t="s">
        <v>1036</v>
      </c>
    </row>
    <row r="375" spans="36:39" x14ac:dyDescent="0.15">
      <c r="AJ375" s="28" t="s">
        <v>771</v>
      </c>
      <c r="AK375" s="27" t="s">
        <v>1403</v>
      </c>
      <c r="AL375" s="29" t="s">
        <v>1035</v>
      </c>
      <c r="AM375" s="29" t="s">
        <v>1036</v>
      </c>
    </row>
    <row r="376" spans="36:39" x14ac:dyDescent="0.15">
      <c r="AJ376" s="28" t="s">
        <v>772</v>
      </c>
      <c r="AK376" s="27" t="s">
        <v>1404</v>
      </c>
      <c r="AL376" s="29" t="s">
        <v>1035</v>
      </c>
      <c r="AM376" s="29" t="s">
        <v>1036</v>
      </c>
    </row>
    <row r="377" spans="36:39" x14ac:dyDescent="0.15">
      <c r="AJ377" s="28" t="s">
        <v>773</v>
      </c>
      <c r="AK377" s="27" t="s">
        <v>1405</v>
      </c>
      <c r="AL377" s="29" t="s">
        <v>1035</v>
      </c>
      <c r="AM377" s="29" t="s">
        <v>1036</v>
      </c>
    </row>
    <row r="378" spans="36:39" x14ac:dyDescent="0.15">
      <c r="AJ378" s="28" t="s">
        <v>774</v>
      </c>
      <c r="AK378" s="27" t="s">
        <v>1406</v>
      </c>
      <c r="AL378" s="29" t="s">
        <v>1035</v>
      </c>
      <c r="AM378" s="29" t="s">
        <v>1036</v>
      </c>
    </row>
    <row r="379" spans="36:39" x14ac:dyDescent="0.15">
      <c r="AJ379" s="28" t="s">
        <v>775</v>
      </c>
      <c r="AK379" s="27" t="s">
        <v>1407</v>
      </c>
      <c r="AL379" s="29" t="s">
        <v>1035</v>
      </c>
      <c r="AM379" s="29" t="s">
        <v>1036</v>
      </c>
    </row>
    <row r="380" spans="36:39" x14ac:dyDescent="0.15">
      <c r="AJ380" s="28" t="s">
        <v>776</v>
      </c>
      <c r="AK380" s="27" t="s">
        <v>1408</v>
      </c>
      <c r="AL380" s="29" t="s">
        <v>1035</v>
      </c>
      <c r="AM380" s="29" t="s">
        <v>1036</v>
      </c>
    </row>
    <row r="381" spans="36:39" x14ac:dyDescent="0.15">
      <c r="AJ381" s="28" t="s">
        <v>777</v>
      </c>
      <c r="AK381" s="27" t="s">
        <v>1409</v>
      </c>
      <c r="AL381" s="29" t="s">
        <v>2573</v>
      </c>
      <c r="AM381" s="29" t="s">
        <v>1036</v>
      </c>
    </row>
    <row r="382" spans="36:39" x14ac:dyDescent="0.15">
      <c r="AJ382" s="28" t="s">
        <v>778</v>
      </c>
      <c r="AK382" s="27" t="s">
        <v>1410</v>
      </c>
      <c r="AL382" s="29" t="s">
        <v>1035</v>
      </c>
      <c r="AM382" s="29" t="s">
        <v>1036</v>
      </c>
    </row>
    <row r="383" spans="36:39" x14ac:dyDescent="0.15">
      <c r="AJ383" s="28" t="s">
        <v>779</v>
      </c>
      <c r="AK383" s="27" t="s">
        <v>1411</v>
      </c>
      <c r="AL383" s="29" t="s">
        <v>2543</v>
      </c>
      <c r="AM383" s="29" t="s">
        <v>1036</v>
      </c>
    </row>
    <row r="384" spans="36:39" x14ac:dyDescent="0.15">
      <c r="AJ384" s="28" t="s">
        <v>780</v>
      </c>
      <c r="AK384" s="27" t="s">
        <v>1412</v>
      </c>
      <c r="AL384" s="29" t="s">
        <v>2656</v>
      </c>
      <c r="AM384" s="29" t="s">
        <v>1036</v>
      </c>
    </row>
    <row r="385" spans="36:39" x14ac:dyDescent="0.15">
      <c r="AJ385" s="28" t="s">
        <v>781</v>
      </c>
      <c r="AK385" s="27" t="s">
        <v>1413</v>
      </c>
      <c r="AL385" s="29" t="s">
        <v>2543</v>
      </c>
      <c r="AM385" s="29" t="s">
        <v>1036</v>
      </c>
    </row>
    <row r="386" spans="36:39" x14ac:dyDescent="0.15">
      <c r="AJ386" s="28" t="s">
        <v>782</v>
      </c>
      <c r="AK386" s="27" t="s">
        <v>1414</v>
      </c>
      <c r="AL386" s="29" t="s">
        <v>2657</v>
      </c>
      <c r="AM386" s="29" t="s">
        <v>1036</v>
      </c>
    </row>
    <row r="387" spans="36:39" x14ac:dyDescent="0.15">
      <c r="AJ387" s="28" t="s">
        <v>783</v>
      </c>
      <c r="AK387" s="27" t="s">
        <v>1415</v>
      </c>
      <c r="AL387" s="29" t="s">
        <v>2543</v>
      </c>
      <c r="AM387" s="29" t="s">
        <v>1036</v>
      </c>
    </row>
    <row r="388" spans="36:39" x14ac:dyDescent="0.15">
      <c r="AJ388" s="28" t="s">
        <v>784</v>
      </c>
      <c r="AK388" s="27" t="s">
        <v>1416</v>
      </c>
      <c r="AL388" s="29" t="s">
        <v>1035</v>
      </c>
      <c r="AM388" s="29" t="s">
        <v>1036</v>
      </c>
    </row>
    <row r="389" spans="36:39" x14ac:dyDescent="0.15">
      <c r="AJ389" s="28" t="s">
        <v>785</v>
      </c>
      <c r="AK389" s="27" t="s">
        <v>1417</v>
      </c>
      <c r="AL389" s="29" t="s">
        <v>1035</v>
      </c>
      <c r="AM389" s="29" t="s">
        <v>1036</v>
      </c>
    </row>
    <row r="390" spans="36:39" x14ac:dyDescent="0.15">
      <c r="AJ390" s="28" t="s">
        <v>786</v>
      </c>
      <c r="AK390" s="27" t="s">
        <v>1418</v>
      </c>
      <c r="AL390" s="29" t="s">
        <v>2656</v>
      </c>
      <c r="AM390" s="29" t="s">
        <v>1036</v>
      </c>
    </row>
    <row r="391" spans="36:39" x14ac:dyDescent="0.15">
      <c r="AJ391" s="28" t="s">
        <v>787</v>
      </c>
      <c r="AK391" s="27" t="s">
        <v>1419</v>
      </c>
      <c r="AL391" s="29" t="s">
        <v>2545</v>
      </c>
      <c r="AM391" s="29" t="s">
        <v>1036</v>
      </c>
    </row>
    <row r="392" spans="36:39" x14ac:dyDescent="0.15">
      <c r="AJ392" s="28" t="s">
        <v>788</v>
      </c>
      <c r="AK392" s="27" t="s">
        <v>1420</v>
      </c>
      <c r="AL392" s="29" t="s">
        <v>1035</v>
      </c>
      <c r="AM392" s="29" t="s">
        <v>1036</v>
      </c>
    </row>
    <row r="393" spans="36:39" x14ac:dyDescent="0.15">
      <c r="AJ393" s="28" t="s">
        <v>789</v>
      </c>
      <c r="AK393" s="27" t="s">
        <v>1421</v>
      </c>
      <c r="AL393" s="29" t="s">
        <v>1035</v>
      </c>
      <c r="AM393" s="29" t="s">
        <v>1036</v>
      </c>
    </row>
    <row r="394" spans="36:39" x14ac:dyDescent="0.15">
      <c r="AJ394" s="28" t="s">
        <v>790</v>
      </c>
      <c r="AK394" s="27" t="s">
        <v>1422</v>
      </c>
      <c r="AL394" s="29" t="s">
        <v>1035</v>
      </c>
      <c r="AM394" s="29" t="s">
        <v>1036</v>
      </c>
    </row>
    <row r="395" spans="36:39" x14ac:dyDescent="0.15">
      <c r="AJ395" s="28" t="s">
        <v>791</v>
      </c>
      <c r="AK395" s="27" t="s">
        <v>1423</v>
      </c>
      <c r="AL395" s="29" t="s">
        <v>1035</v>
      </c>
      <c r="AM395" s="29" t="s">
        <v>1036</v>
      </c>
    </row>
    <row r="396" spans="36:39" x14ac:dyDescent="0.15">
      <c r="AJ396" s="28" t="s">
        <v>792</v>
      </c>
      <c r="AK396" s="27" t="s">
        <v>1424</v>
      </c>
      <c r="AL396" s="29" t="s">
        <v>1035</v>
      </c>
      <c r="AM396" s="29" t="s">
        <v>1036</v>
      </c>
    </row>
    <row r="397" spans="36:39" x14ac:dyDescent="0.15">
      <c r="AJ397" s="28" t="s">
        <v>793</v>
      </c>
      <c r="AK397" s="27" t="s">
        <v>1425</v>
      </c>
      <c r="AL397" s="29" t="s">
        <v>1035</v>
      </c>
      <c r="AM397" s="29" t="s">
        <v>1036</v>
      </c>
    </row>
    <row r="398" spans="36:39" x14ac:dyDescent="0.15">
      <c r="AJ398" s="28" t="s">
        <v>794</v>
      </c>
      <c r="AK398" s="27" t="s">
        <v>1426</v>
      </c>
      <c r="AL398" s="29" t="s">
        <v>1035</v>
      </c>
      <c r="AM398" s="29" t="s">
        <v>1036</v>
      </c>
    </row>
    <row r="399" spans="36:39" x14ac:dyDescent="0.15">
      <c r="AJ399" s="28" t="s">
        <v>795</v>
      </c>
      <c r="AK399" s="27" t="s">
        <v>1427</v>
      </c>
      <c r="AL399" s="29" t="s">
        <v>2656</v>
      </c>
      <c r="AM399" s="29" t="s">
        <v>1036</v>
      </c>
    </row>
    <row r="400" spans="36:39" x14ac:dyDescent="0.15">
      <c r="AJ400" s="28" t="s">
        <v>796</v>
      </c>
      <c r="AK400" s="27" t="s">
        <v>1428</v>
      </c>
      <c r="AL400" s="29" t="s">
        <v>2567</v>
      </c>
      <c r="AM400" s="29" t="s">
        <v>1036</v>
      </c>
    </row>
    <row r="401" spans="36:39" x14ac:dyDescent="0.15">
      <c r="AJ401" s="28" t="s">
        <v>1667</v>
      </c>
      <c r="AK401" s="27" t="s">
        <v>1668</v>
      </c>
      <c r="AL401" s="29" t="s">
        <v>1041</v>
      </c>
      <c r="AM401" s="29" t="s">
        <v>1036</v>
      </c>
    </row>
    <row r="402" spans="36:39" x14ac:dyDescent="0.15">
      <c r="AJ402" s="28" t="s">
        <v>2079</v>
      </c>
      <c r="AK402" s="27" t="s">
        <v>2080</v>
      </c>
      <c r="AL402" s="29" t="s">
        <v>2556</v>
      </c>
      <c r="AM402" s="29" t="s">
        <v>1036</v>
      </c>
    </row>
    <row r="403" spans="36:39" x14ac:dyDescent="0.15">
      <c r="AJ403" s="28" t="s">
        <v>797</v>
      </c>
      <c r="AK403" s="27" t="s">
        <v>1429</v>
      </c>
      <c r="AL403" s="29" t="s">
        <v>2656</v>
      </c>
      <c r="AM403" s="29" t="s">
        <v>1036</v>
      </c>
    </row>
    <row r="404" spans="36:39" x14ac:dyDescent="0.15">
      <c r="AJ404" s="28" t="s">
        <v>798</v>
      </c>
      <c r="AK404" s="27" t="s">
        <v>1430</v>
      </c>
      <c r="AL404" s="29" t="s">
        <v>1035</v>
      </c>
      <c r="AM404" s="29" t="s">
        <v>1036</v>
      </c>
    </row>
    <row r="405" spans="36:39" x14ac:dyDescent="0.15">
      <c r="AJ405" s="28" t="s">
        <v>799</v>
      </c>
      <c r="AK405" s="27" t="s">
        <v>1431</v>
      </c>
      <c r="AL405" s="29" t="s">
        <v>2589</v>
      </c>
      <c r="AM405" s="29" t="s">
        <v>1036</v>
      </c>
    </row>
    <row r="406" spans="36:39" x14ac:dyDescent="0.15">
      <c r="AJ406" s="28" t="s">
        <v>800</v>
      </c>
      <c r="AK406" s="27" t="s">
        <v>1432</v>
      </c>
      <c r="AL406" s="29" t="s">
        <v>1035</v>
      </c>
      <c r="AM406" s="29" t="s">
        <v>1036</v>
      </c>
    </row>
    <row r="407" spans="36:39" x14ac:dyDescent="0.15">
      <c r="AJ407" s="28" t="s">
        <v>801</v>
      </c>
      <c r="AK407" s="27" t="s">
        <v>1433</v>
      </c>
      <c r="AL407" s="29" t="s">
        <v>2589</v>
      </c>
      <c r="AM407" s="29" t="s">
        <v>1036</v>
      </c>
    </row>
    <row r="408" spans="36:39" x14ac:dyDescent="0.15">
      <c r="AJ408" s="28" t="s">
        <v>802</v>
      </c>
      <c r="AK408" s="27" t="s">
        <v>1434</v>
      </c>
      <c r="AL408" s="29" t="s">
        <v>1035</v>
      </c>
      <c r="AM408" s="29" t="s">
        <v>1036</v>
      </c>
    </row>
    <row r="409" spans="36:39" x14ac:dyDescent="0.15">
      <c r="AJ409" s="28" t="s">
        <v>803</v>
      </c>
      <c r="AK409" s="27" t="s">
        <v>1435</v>
      </c>
      <c r="AL409" s="29" t="s">
        <v>1035</v>
      </c>
      <c r="AM409" s="29" t="s">
        <v>1036</v>
      </c>
    </row>
    <row r="410" spans="36:39" x14ac:dyDescent="0.15">
      <c r="AJ410" s="28" t="s">
        <v>804</v>
      </c>
      <c r="AK410" s="27" t="s">
        <v>1436</v>
      </c>
      <c r="AL410" s="29" t="s">
        <v>1035</v>
      </c>
      <c r="AM410" s="29" t="s">
        <v>1036</v>
      </c>
    </row>
    <row r="411" spans="36:39" x14ac:dyDescent="0.15">
      <c r="AJ411" s="28" t="s">
        <v>805</v>
      </c>
      <c r="AK411" s="27" t="s">
        <v>1437</v>
      </c>
      <c r="AL411" s="29" t="s">
        <v>2655</v>
      </c>
      <c r="AM411" s="29" t="s">
        <v>1036</v>
      </c>
    </row>
    <row r="412" spans="36:39" x14ac:dyDescent="0.15">
      <c r="AJ412" s="28" t="s">
        <v>2081</v>
      </c>
      <c r="AK412" s="27" t="s">
        <v>2082</v>
      </c>
      <c r="AL412" s="29" t="s">
        <v>2556</v>
      </c>
      <c r="AM412" s="29" t="s">
        <v>1036</v>
      </c>
    </row>
    <row r="413" spans="36:39" x14ac:dyDescent="0.15">
      <c r="AJ413" s="28" t="s">
        <v>806</v>
      </c>
      <c r="AK413" s="27" t="s">
        <v>1438</v>
      </c>
      <c r="AL413" s="29" t="s">
        <v>2567</v>
      </c>
      <c r="AM413" s="29" t="s">
        <v>1036</v>
      </c>
    </row>
    <row r="414" spans="36:39" x14ac:dyDescent="0.15">
      <c r="AJ414" s="28" t="s">
        <v>807</v>
      </c>
      <c r="AK414" s="27" t="s">
        <v>1439</v>
      </c>
      <c r="AL414" s="29" t="s">
        <v>2567</v>
      </c>
      <c r="AM414" s="29" t="s">
        <v>1036</v>
      </c>
    </row>
    <row r="415" spans="36:39" x14ac:dyDescent="0.15">
      <c r="AJ415" s="28" t="s">
        <v>808</v>
      </c>
      <c r="AK415" s="27" t="s">
        <v>1440</v>
      </c>
      <c r="AL415" s="29" t="s">
        <v>2567</v>
      </c>
      <c r="AM415" s="29" t="s">
        <v>1036</v>
      </c>
    </row>
    <row r="416" spans="36:39" x14ac:dyDescent="0.15">
      <c r="AJ416" s="28" t="s">
        <v>788</v>
      </c>
      <c r="AK416" s="27" t="s">
        <v>1441</v>
      </c>
      <c r="AL416" s="29" t="s">
        <v>2567</v>
      </c>
      <c r="AM416" s="29" t="s">
        <v>1036</v>
      </c>
    </row>
    <row r="417" spans="36:39" x14ac:dyDescent="0.15">
      <c r="AJ417" s="28" t="s">
        <v>809</v>
      </c>
      <c r="AK417" s="27" t="s">
        <v>1442</v>
      </c>
      <c r="AL417" s="29" t="s">
        <v>2656</v>
      </c>
      <c r="AM417" s="29" t="s">
        <v>1036</v>
      </c>
    </row>
    <row r="418" spans="36:39" x14ac:dyDescent="0.15">
      <c r="AJ418" s="28" t="s">
        <v>810</v>
      </c>
      <c r="AK418" s="27" t="s">
        <v>1443</v>
      </c>
      <c r="AL418" s="29" t="s">
        <v>2656</v>
      </c>
      <c r="AM418" s="29" t="s">
        <v>1036</v>
      </c>
    </row>
    <row r="419" spans="36:39" x14ac:dyDescent="0.15">
      <c r="AJ419" s="28" t="s">
        <v>811</v>
      </c>
      <c r="AK419" s="27" t="s">
        <v>1444</v>
      </c>
      <c r="AL419" s="29" t="s">
        <v>2656</v>
      </c>
      <c r="AM419" s="29" t="s">
        <v>1036</v>
      </c>
    </row>
    <row r="420" spans="36:39" x14ac:dyDescent="0.15">
      <c r="AJ420" s="28" t="s">
        <v>812</v>
      </c>
      <c r="AK420" s="27" t="s">
        <v>1445</v>
      </c>
      <c r="AL420" s="29" t="s">
        <v>2656</v>
      </c>
      <c r="AM420" s="29" t="s">
        <v>1036</v>
      </c>
    </row>
    <row r="421" spans="36:39" x14ac:dyDescent="0.15">
      <c r="AJ421" s="28" t="s">
        <v>813</v>
      </c>
      <c r="AK421" s="27" t="s">
        <v>1446</v>
      </c>
      <c r="AL421" s="29" t="s">
        <v>2656</v>
      </c>
      <c r="AM421" s="29" t="s">
        <v>1036</v>
      </c>
    </row>
    <row r="422" spans="36:39" x14ac:dyDescent="0.15">
      <c r="AJ422" s="28" t="s">
        <v>814</v>
      </c>
      <c r="AK422" s="27" t="s">
        <v>1447</v>
      </c>
      <c r="AL422" s="29" t="s">
        <v>2656</v>
      </c>
      <c r="AM422" s="29" t="s">
        <v>1036</v>
      </c>
    </row>
    <row r="423" spans="36:39" x14ac:dyDescent="0.15">
      <c r="AJ423" s="28" t="s">
        <v>815</v>
      </c>
      <c r="AK423" s="27" t="s">
        <v>1448</v>
      </c>
      <c r="AL423" s="29" t="s">
        <v>2656</v>
      </c>
      <c r="AM423" s="29" t="s">
        <v>1036</v>
      </c>
    </row>
    <row r="424" spans="36:39" x14ac:dyDescent="0.15">
      <c r="AJ424" s="28" t="s">
        <v>816</v>
      </c>
      <c r="AK424" s="27" t="s">
        <v>1449</v>
      </c>
      <c r="AL424" s="29" t="s">
        <v>2656</v>
      </c>
      <c r="AM424" s="29" t="s">
        <v>1036</v>
      </c>
    </row>
    <row r="425" spans="36:39" x14ac:dyDescent="0.15">
      <c r="AJ425" s="28" t="s">
        <v>817</v>
      </c>
      <c r="AK425" s="27" t="s">
        <v>1450</v>
      </c>
      <c r="AL425" s="29" t="s">
        <v>2656</v>
      </c>
      <c r="AM425" s="29" t="s">
        <v>1036</v>
      </c>
    </row>
    <row r="426" spans="36:39" x14ac:dyDescent="0.15">
      <c r="AJ426" s="28" t="s">
        <v>818</v>
      </c>
      <c r="AK426" s="27" t="s">
        <v>1451</v>
      </c>
      <c r="AL426" s="29" t="s">
        <v>2656</v>
      </c>
      <c r="AM426" s="29" t="s">
        <v>1036</v>
      </c>
    </row>
    <row r="427" spans="36:39" x14ac:dyDescent="0.15">
      <c r="AJ427" s="28" t="s">
        <v>819</v>
      </c>
      <c r="AK427" s="27" t="s">
        <v>1452</v>
      </c>
      <c r="AL427" s="29" t="s">
        <v>2656</v>
      </c>
      <c r="AM427" s="29" t="s">
        <v>1036</v>
      </c>
    </row>
    <row r="428" spans="36:39" x14ac:dyDescent="0.15">
      <c r="AJ428" s="28" t="s">
        <v>820</v>
      </c>
      <c r="AK428" s="27" t="s">
        <v>1453</v>
      </c>
      <c r="AL428" s="29" t="s">
        <v>2656</v>
      </c>
      <c r="AM428" s="29" t="s">
        <v>1036</v>
      </c>
    </row>
    <row r="429" spans="36:39" x14ac:dyDescent="0.15">
      <c r="AJ429" s="28" t="s">
        <v>821</v>
      </c>
      <c r="AK429" s="27" t="s">
        <v>1454</v>
      </c>
      <c r="AL429" s="29" t="s">
        <v>2656</v>
      </c>
      <c r="AM429" s="29" t="s">
        <v>1036</v>
      </c>
    </row>
    <row r="430" spans="36:39" x14ac:dyDescent="0.15">
      <c r="AJ430" s="28" t="s">
        <v>822</v>
      </c>
      <c r="AK430" s="27" t="s">
        <v>1455</v>
      </c>
      <c r="AL430" s="29" t="s">
        <v>2656</v>
      </c>
      <c r="AM430" s="29" t="s">
        <v>1036</v>
      </c>
    </row>
    <row r="431" spans="36:39" x14ac:dyDescent="0.15">
      <c r="AJ431" s="28" t="s">
        <v>823</v>
      </c>
      <c r="AK431" s="27" t="s">
        <v>1456</v>
      </c>
      <c r="AL431" s="29" t="s">
        <v>2656</v>
      </c>
      <c r="AM431" s="29" t="s">
        <v>1036</v>
      </c>
    </row>
    <row r="432" spans="36:39" x14ac:dyDescent="0.15">
      <c r="AJ432" s="28" t="s">
        <v>824</v>
      </c>
      <c r="AK432" s="27" t="s">
        <v>1457</v>
      </c>
      <c r="AL432" s="29" t="s">
        <v>2656</v>
      </c>
      <c r="AM432" s="29" t="s">
        <v>1036</v>
      </c>
    </row>
    <row r="433" spans="36:39" x14ac:dyDescent="0.15">
      <c r="AJ433" s="28" t="s">
        <v>825</v>
      </c>
      <c r="AK433" s="27" t="s">
        <v>1458</v>
      </c>
      <c r="AL433" s="29" t="s">
        <v>2656</v>
      </c>
      <c r="AM433" s="29" t="s">
        <v>1036</v>
      </c>
    </row>
    <row r="434" spans="36:39" x14ac:dyDescent="0.15">
      <c r="AJ434" s="28" t="s">
        <v>826</v>
      </c>
      <c r="AK434" s="27" t="s">
        <v>1459</v>
      </c>
      <c r="AL434" s="29" t="s">
        <v>2567</v>
      </c>
      <c r="AM434" s="29" t="s">
        <v>1036</v>
      </c>
    </row>
    <row r="435" spans="36:39" x14ac:dyDescent="0.15">
      <c r="AJ435" s="28" t="s">
        <v>828</v>
      </c>
      <c r="AK435" s="27" t="s">
        <v>1462</v>
      </c>
      <c r="AL435" s="29" t="s">
        <v>2658</v>
      </c>
      <c r="AM435" s="29" t="s">
        <v>1036</v>
      </c>
    </row>
    <row r="436" spans="36:39" x14ac:dyDescent="0.15">
      <c r="AJ436" s="28" t="s">
        <v>2734</v>
      </c>
      <c r="AK436" s="27" t="s">
        <v>1463</v>
      </c>
      <c r="AL436" s="29" t="s">
        <v>2556</v>
      </c>
      <c r="AM436" s="29" t="s">
        <v>1036</v>
      </c>
    </row>
    <row r="437" spans="36:39" x14ac:dyDescent="0.15">
      <c r="AJ437" s="28" t="s">
        <v>829</v>
      </c>
      <c r="AK437" s="27" t="s">
        <v>1464</v>
      </c>
      <c r="AL437" s="29" t="s">
        <v>2588</v>
      </c>
      <c r="AM437" s="29" t="s">
        <v>1036</v>
      </c>
    </row>
    <row r="438" spans="36:39" x14ac:dyDescent="0.15">
      <c r="AJ438" s="28" t="s">
        <v>830</v>
      </c>
      <c r="AK438" s="27" t="s">
        <v>1465</v>
      </c>
      <c r="AL438" s="29" t="s">
        <v>2588</v>
      </c>
      <c r="AM438" s="29" t="s">
        <v>1036</v>
      </c>
    </row>
    <row r="439" spans="36:39" x14ac:dyDescent="0.15">
      <c r="AJ439" s="28" t="s">
        <v>831</v>
      </c>
      <c r="AK439" s="27" t="s">
        <v>1466</v>
      </c>
      <c r="AL439" s="29" t="s">
        <v>2588</v>
      </c>
      <c r="AM439" s="29" t="s">
        <v>1036</v>
      </c>
    </row>
    <row r="440" spans="36:39" x14ac:dyDescent="0.15">
      <c r="AJ440" s="28" t="s">
        <v>832</v>
      </c>
      <c r="AK440" s="27" t="s">
        <v>1467</v>
      </c>
      <c r="AL440" s="29" t="s">
        <v>2588</v>
      </c>
      <c r="AM440" s="29" t="s">
        <v>1036</v>
      </c>
    </row>
    <row r="441" spans="36:39" x14ac:dyDescent="0.15">
      <c r="AJ441" s="28" t="s">
        <v>833</v>
      </c>
      <c r="AK441" s="27" t="s">
        <v>1468</v>
      </c>
      <c r="AL441" s="29" t="s">
        <v>2588</v>
      </c>
      <c r="AM441" s="29" t="s">
        <v>1036</v>
      </c>
    </row>
    <row r="442" spans="36:39" x14ac:dyDescent="0.15">
      <c r="AJ442" s="28" t="s">
        <v>834</v>
      </c>
      <c r="AK442" s="27" t="s">
        <v>1469</v>
      </c>
      <c r="AL442" s="29" t="s">
        <v>2588</v>
      </c>
      <c r="AM442" s="29" t="s">
        <v>1036</v>
      </c>
    </row>
    <row r="443" spans="36:39" x14ac:dyDescent="0.15">
      <c r="AJ443" s="28" t="s">
        <v>835</v>
      </c>
      <c r="AK443" s="27" t="s">
        <v>1470</v>
      </c>
      <c r="AL443" s="29" t="s">
        <v>2562</v>
      </c>
      <c r="AM443" s="29" t="s">
        <v>1036</v>
      </c>
    </row>
    <row r="444" spans="36:39" x14ac:dyDescent="0.15">
      <c r="AJ444" s="28" t="s">
        <v>836</v>
      </c>
      <c r="AK444" s="27" t="s">
        <v>1471</v>
      </c>
      <c r="AL444" s="29" t="s">
        <v>2589</v>
      </c>
      <c r="AM444" s="29" t="s">
        <v>1036</v>
      </c>
    </row>
    <row r="445" spans="36:39" x14ac:dyDescent="0.15">
      <c r="AJ445" s="28" t="s">
        <v>837</v>
      </c>
      <c r="AK445" s="27" t="s">
        <v>1472</v>
      </c>
      <c r="AL445" s="29" t="s">
        <v>2608</v>
      </c>
      <c r="AM445" s="29" t="s">
        <v>1036</v>
      </c>
    </row>
    <row r="446" spans="36:39" x14ac:dyDescent="0.15">
      <c r="AJ446" s="28" t="s">
        <v>842</v>
      </c>
      <c r="AK446" s="27" t="s">
        <v>1474</v>
      </c>
      <c r="AL446" s="29" t="s">
        <v>2549</v>
      </c>
      <c r="AM446" s="29" t="s">
        <v>1036</v>
      </c>
    </row>
    <row r="447" spans="36:39" x14ac:dyDescent="0.15">
      <c r="AJ447" s="28" t="s">
        <v>843</v>
      </c>
      <c r="AK447" s="27" t="s">
        <v>1475</v>
      </c>
      <c r="AL447" s="29" t="s">
        <v>2588</v>
      </c>
      <c r="AM447" s="29" t="s">
        <v>1036</v>
      </c>
    </row>
    <row r="448" spans="36:39" x14ac:dyDescent="0.15">
      <c r="AJ448" s="28" t="s">
        <v>844</v>
      </c>
      <c r="AK448" s="27" t="s">
        <v>1476</v>
      </c>
      <c r="AL448" s="29" t="s">
        <v>2549</v>
      </c>
      <c r="AM448" s="29" t="s">
        <v>1036</v>
      </c>
    </row>
    <row r="449" spans="36:39" x14ac:dyDescent="0.15">
      <c r="AJ449" s="28" t="s">
        <v>845</v>
      </c>
      <c r="AK449" s="27" t="s">
        <v>1477</v>
      </c>
      <c r="AL449" s="29" t="s">
        <v>2588</v>
      </c>
      <c r="AM449" s="29" t="s">
        <v>1036</v>
      </c>
    </row>
    <row r="450" spans="36:39" x14ac:dyDescent="0.15">
      <c r="AJ450" s="28" t="s">
        <v>846</v>
      </c>
      <c r="AK450" s="27" t="s">
        <v>1478</v>
      </c>
      <c r="AL450" s="29" t="s">
        <v>2567</v>
      </c>
      <c r="AM450" s="29" t="s">
        <v>1036</v>
      </c>
    </row>
    <row r="451" spans="36:39" x14ac:dyDescent="0.15">
      <c r="AJ451" s="28" t="s">
        <v>847</v>
      </c>
      <c r="AK451" s="27" t="s">
        <v>1479</v>
      </c>
      <c r="AL451" s="29" t="s">
        <v>1035</v>
      </c>
      <c r="AM451" s="29" t="s">
        <v>1036</v>
      </c>
    </row>
    <row r="452" spans="36:39" x14ac:dyDescent="0.15">
      <c r="AJ452" s="28" t="s">
        <v>848</v>
      </c>
      <c r="AK452" s="27" t="s">
        <v>1001</v>
      </c>
      <c r="AL452" s="29" t="s">
        <v>2567</v>
      </c>
      <c r="AM452" s="29" t="s">
        <v>1036</v>
      </c>
    </row>
    <row r="453" spans="36:39" x14ac:dyDescent="0.15">
      <c r="AJ453" s="28" t="s">
        <v>849</v>
      </c>
      <c r="AK453" s="27" t="s">
        <v>1481</v>
      </c>
      <c r="AL453" s="29" t="s">
        <v>2567</v>
      </c>
      <c r="AM453" s="29" t="s">
        <v>1036</v>
      </c>
    </row>
    <row r="454" spans="36:39" x14ac:dyDescent="0.15">
      <c r="AJ454" s="28" t="s">
        <v>850</v>
      </c>
      <c r="AK454" s="27" t="s">
        <v>1482</v>
      </c>
      <c r="AL454" s="29" t="s">
        <v>2567</v>
      </c>
      <c r="AM454" s="29" t="s">
        <v>1036</v>
      </c>
    </row>
    <row r="455" spans="36:39" x14ac:dyDescent="0.15">
      <c r="AJ455" s="28" t="s">
        <v>851</v>
      </c>
      <c r="AK455" s="27" t="s">
        <v>1483</v>
      </c>
      <c r="AL455" s="29" t="s">
        <v>2567</v>
      </c>
      <c r="AM455" s="29" t="s">
        <v>1036</v>
      </c>
    </row>
    <row r="456" spans="36:39" x14ac:dyDescent="0.15">
      <c r="AJ456" s="28" t="s">
        <v>1560</v>
      </c>
      <c r="AK456" s="27" t="s">
        <v>1522</v>
      </c>
      <c r="AL456" s="29" t="s">
        <v>2659</v>
      </c>
      <c r="AM456" s="29" t="s">
        <v>1036</v>
      </c>
    </row>
    <row r="457" spans="36:39" x14ac:dyDescent="0.15">
      <c r="AJ457" s="28" t="s">
        <v>1562</v>
      </c>
      <c r="AK457" s="27" t="s">
        <v>1523</v>
      </c>
      <c r="AL457" s="29" t="s">
        <v>2659</v>
      </c>
      <c r="AM457" s="29" t="s">
        <v>1036</v>
      </c>
    </row>
    <row r="458" spans="36:39" x14ac:dyDescent="0.15">
      <c r="AJ458" s="28" t="s">
        <v>852</v>
      </c>
      <c r="AK458" s="27" t="s">
        <v>1484</v>
      </c>
      <c r="AL458" s="29" t="s">
        <v>1035</v>
      </c>
      <c r="AM458" s="29" t="s">
        <v>1036</v>
      </c>
    </row>
    <row r="459" spans="36:39" x14ac:dyDescent="0.15">
      <c r="AJ459" s="28" t="s">
        <v>401</v>
      </c>
      <c r="AK459" s="27" t="s">
        <v>1485</v>
      </c>
      <c r="AL459" s="29" t="s">
        <v>2590</v>
      </c>
      <c r="AM459" s="29" t="s">
        <v>1036</v>
      </c>
    </row>
    <row r="460" spans="36:39" x14ac:dyDescent="0.15">
      <c r="AJ460" s="28" t="s">
        <v>853</v>
      </c>
      <c r="AK460" s="27" t="s">
        <v>1486</v>
      </c>
      <c r="AL460" s="29" t="s">
        <v>1035</v>
      </c>
      <c r="AM460" s="29" t="s">
        <v>1036</v>
      </c>
    </row>
    <row r="461" spans="36:39" x14ac:dyDescent="0.15">
      <c r="AJ461" s="28" t="s">
        <v>437</v>
      </c>
      <c r="AK461" s="27" t="s">
        <v>1487</v>
      </c>
      <c r="AL461" s="29" t="s">
        <v>2569</v>
      </c>
      <c r="AM461" s="29" t="s">
        <v>1036</v>
      </c>
    </row>
    <row r="462" spans="36:39" x14ac:dyDescent="0.15">
      <c r="AJ462" s="28" t="s">
        <v>438</v>
      </c>
      <c r="AK462" s="27" t="s">
        <v>1488</v>
      </c>
      <c r="AL462" s="29" t="s">
        <v>2550</v>
      </c>
      <c r="AM462" s="29" t="s">
        <v>1036</v>
      </c>
    </row>
    <row r="463" spans="36:39" x14ac:dyDescent="0.15">
      <c r="AJ463" s="28" t="s">
        <v>854</v>
      </c>
      <c r="AK463" s="27" t="s">
        <v>1489</v>
      </c>
      <c r="AL463" s="29" t="s">
        <v>2611</v>
      </c>
      <c r="AM463" s="29" t="s">
        <v>1036</v>
      </c>
    </row>
    <row r="464" spans="36:39" x14ac:dyDescent="0.15">
      <c r="AJ464" s="28" t="s">
        <v>855</v>
      </c>
      <c r="AK464" s="27" t="s">
        <v>1490</v>
      </c>
      <c r="AL464" s="29" t="s">
        <v>2660</v>
      </c>
      <c r="AM464" s="29" t="s">
        <v>1036</v>
      </c>
    </row>
    <row r="465" spans="36:39" x14ac:dyDescent="0.15">
      <c r="AJ465" s="28" t="s">
        <v>856</v>
      </c>
      <c r="AK465" s="27" t="s">
        <v>1491</v>
      </c>
      <c r="AL465" s="29" t="s">
        <v>2660</v>
      </c>
      <c r="AM465" s="29" t="s">
        <v>1036</v>
      </c>
    </row>
    <row r="466" spans="36:39" x14ac:dyDescent="0.15">
      <c r="AJ466" s="28" t="s">
        <v>369</v>
      </c>
      <c r="AK466" s="27" t="s">
        <v>1492</v>
      </c>
      <c r="AL466" s="29" t="s">
        <v>2588</v>
      </c>
      <c r="AM466" s="29" t="s">
        <v>1036</v>
      </c>
    </row>
    <row r="467" spans="36:39" x14ac:dyDescent="0.15">
      <c r="AJ467" s="28" t="s">
        <v>857</v>
      </c>
      <c r="AK467" s="27" t="s">
        <v>1493</v>
      </c>
      <c r="AL467" s="29" t="s">
        <v>2588</v>
      </c>
      <c r="AM467" s="29" t="s">
        <v>1036</v>
      </c>
    </row>
    <row r="468" spans="36:39" x14ac:dyDescent="0.15">
      <c r="AJ468" s="28" t="s">
        <v>858</v>
      </c>
      <c r="AK468" s="27" t="s">
        <v>1494</v>
      </c>
      <c r="AL468" s="29" t="s">
        <v>2588</v>
      </c>
      <c r="AM468" s="29" t="s">
        <v>1036</v>
      </c>
    </row>
    <row r="469" spans="36:39" x14ac:dyDescent="0.15">
      <c r="AJ469" s="28" t="s">
        <v>859</v>
      </c>
      <c r="AK469" s="27" t="s">
        <v>1495</v>
      </c>
      <c r="AL469" s="29" t="s">
        <v>2588</v>
      </c>
      <c r="AM469" s="29" t="s">
        <v>1036</v>
      </c>
    </row>
    <row r="470" spans="36:39" x14ac:dyDescent="0.15">
      <c r="AJ470" s="28" t="s">
        <v>860</v>
      </c>
      <c r="AK470" s="27" t="s">
        <v>1496</v>
      </c>
      <c r="AL470" s="29" t="s">
        <v>2588</v>
      </c>
      <c r="AM470" s="29" t="s">
        <v>1036</v>
      </c>
    </row>
    <row r="471" spans="36:39" x14ac:dyDescent="0.15">
      <c r="AJ471" s="28" t="s">
        <v>2601</v>
      </c>
      <c r="AK471" s="27" t="s">
        <v>2661</v>
      </c>
      <c r="AL471" s="29" t="s">
        <v>2600</v>
      </c>
      <c r="AM471" s="29" t="s">
        <v>1036</v>
      </c>
    </row>
    <row r="472" spans="36:39" x14ac:dyDescent="0.15">
      <c r="AJ472" s="28" t="s">
        <v>439</v>
      </c>
      <c r="AK472" s="27" t="s">
        <v>1497</v>
      </c>
      <c r="AL472" s="29" t="s">
        <v>2567</v>
      </c>
      <c r="AM472" s="29" t="s">
        <v>1036</v>
      </c>
    </row>
    <row r="473" spans="36:39" x14ac:dyDescent="0.15">
      <c r="AJ473" s="28" t="s">
        <v>861</v>
      </c>
      <c r="AK473" s="27" t="s">
        <v>1498</v>
      </c>
      <c r="AL473" s="29" t="s">
        <v>2589</v>
      </c>
      <c r="AM473" s="29" t="s">
        <v>1036</v>
      </c>
    </row>
    <row r="474" spans="36:39" x14ac:dyDescent="0.15">
      <c r="AJ474" s="28" t="s">
        <v>862</v>
      </c>
      <c r="AK474" s="27" t="s">
        <v>1499</v>
      </c>
      <c r="AL474" s="29" t="s">
        <v>2567</v>
      </c>
      <c r="AM474" s="29" t="s">
        <v>1036</v>
      </c>
    </row>
    <row r="475" spans="36:39" x14ac:dyDescent="0.15">
      <c r="AJ475" s="28" t="s">
        <v>377</v>
      </c>
      <c r="AK475" s="27" t="s">
        <v>1500</v>
      </c>
      <c r="AL475" s="29" t="s">
        <v>2589</v>
      </c>
      <c r="AM475" s="29" t="s">
        <v>1036</v>
      </c>
    </row>
    <row r="476" spans="36:39" x14ac:dyDescent="0.15">
      <c r="AJ476" s="28" t="s">
        <v>863</v>
      </c>
      <c r="AK476" s="27" t="s">
        <v>1501</v>
      </c>
      <c r="AL476" s="29" t="s">
        <v>2589</v>
      </c>
      <c r="AM476" s="29" t="s">
        <v>1036</v>
      </c>
    </row>
    <row r="477" spans="36:39" x14ac:dyDescent="0.15">
      <c r="AJ477" s="28" t="s">
        <v>864</v>
      </c>
      <c r="AK477" s="27" t="s">
        <v>1502</v>
      </c>
      <c r="AL477" s="29" t="s">
        <v>2603</v>
      </c>
      <c r="AM477" s="29" t="s">
        <v>1036</v>
      </c>
    </row>
    <row r="478" spans="36:39" x14ac:dyDescent="0.15">
      <c r="AJ478" s="28" t="s">
        <v>865</v>
      </c>
      <c r="AK478" s="27" t="s">
        <v>1503</v>
      </c>
      <c r="AL478" s="29" t="s">
        <v>2589</v>
      </c>
      <c r="AM478" s="29" t="s">
        <v>1036</v>
      </c>
    </row>
    <row r="479" spans="36:39" x14ac:dyDescent="0.15">
      <c r="AJ479" s="28" t="s">
        <v>371</v>
      </c>
      <c r="AK479" s="27" t="s">
        <v>1504</v>
      </c>
      <c r="AL479" s="29" t="s">
        <v>2589</v>
      </c>
      <c r="AM479" s="29" t="s">
        <v>1036</v>
      </c>
    </row>
    <row r="480" spans="36:39" x14ac:dyDescent="0.15">
      <c r="AJ480" s="28" t="s">
        <v>387</v>
      </c>
      <c r="AK480" s="27" t="s">
        <v>1505</v>
      </c>
      <c r="AL480" s="29" t="s">
        <v>2589</v>
      </c>
      <c r="AM480" s="29" t="s">
        <v>1036</v>
      </c>
    </row>
    <row r="481" spans="36:39" x14ac:dyDescent="0.15">
      <c r="AJ481" s="28" t="s">
        <v>866</v>
      </c>
      <c r="AK481" s="27" t="s">
        <v>1506</v>
      </c>
      <c r="AL481" s="29" t="s">
        <v>2545</v>
      </c>
      <c r="AM481" s="29" t="s">
        <v>1036</v>
      </c>
    </row>
    <row r="482" spans="36:39" x14ac:dyDescent="0.15">
      <c r="AJ482" s="28" t="s">
        <v>393</v>
      </c>
      <c r="AK482" s="27" t="s">
        <v>1507</v>
      </c>
      <c r="AL482" s="29" t="s">
        <v>2589</v>
      </c>
      <c r="AM482" s="29" t="s">
        <v>1036</v>
      </c>
    </row>
    <row r="483" spans="36:39" x14ac:dyDescent="0.15">
      <c r="AJ483" s="28" t="s">
        <v>867</v>
      </c>
      <c r="AK483" s="27" t="s">
        <v>1508</v>
      </c>
      <c r="AL483" s="29" t="s">
        <v>2567</v>
      </c>
      <c r="AM483" s="29" t="s">
        <v>1036</v>
      </c>
    </row>
    <row r="484" spans="36:39" x14ac:dyDescent="0.15">
      <c r="AJ484" s="28" t="s">
        <v>363</v>
      </c>
      <c r="AK484" s="27" t="s">
        <v>1509</v>
      </c>
      <c r="AL484" s="29" t="s">
        <v>2589</v>
      </c>
      <c r="AM484" s="29" t="s">
        <v>1036</v>
      </c>
    </row>
    <row r="485" spans="36:39" x14ac:dyDescent="0.15">
      <c r="AJ485" s="28" t="s">
        <v>361</v>
      </c>
      <c r="AK485" s="27" t="s">
        <v>1510</v>
      </c>
      <c r="AL485" s="29" t="s">
        <v>2589</v>
      </c>
      <c r="AM485" s="29" t="s">
        <v>1036</v>
      </c>
    </row>
    <row r="486" spans="36:39" x14ac:dyDescent="0.15">
      <c r="AJ486" s="28" t="s">
        <v>868</v>
      </c>
      <c r="AK486" s="27" t="s">
        <v>1511</v>
      </c>
      <c r="AL486" s="29" t="s">
        <v>2567</v>
      </c>
      <c r="AM486" s="29" t="s">
        <v>1036</v>
      </c>
    </row>
    <row r="487" spans="36:39" x14ac:dyDescent="0.15">
      <c r="AJ487" s="28" t="s">
        <v>869</v>
      </c>
      <c r="AK487" s="27" t="s">
        <v>1512</v>
      </c>
      <c r="AL487" s="29" t="s">
        <v>2588</v>
      </c>
      <c r="AM487" s="29" t="s">
        <v>1036</v>
      </c>
    </row>
    <row r="488" spans="36:39" x14ac:dyDescent="0.15">
      <c r="AJ488" s="28" t="s">
        <v>1609</v>
      </c>
      <c r="AK488" s="27" t="s">
        <v>1670</v>
      </c>
      <c r="AL488" s="29" t="s">
        <v>1041</v>
      </c>
      <c r="AM488" s="29" t="s">
        <v>1036</v>
      </c>
    </row>
    <row r="489" spans="36:39" x14ac:dyDescent="0.15">
      <c r="AJ489" s="28" t="s">
        <v>870</v>
      </c>
      <c r="AK489" s="27" t="s">
        <v>1513</v>
      </c>
      <c r="AL489" s="29" t="s">
        <v>2590</v>
      </c>
      <c r="AM489" s="29" t="s">
        <v>1036</v>
      </c>
    </row>
    <row r="490" spans="36:39" x14ac:dyDescent="0.15">
      <c r="AJ490" s="28" t="s">
        <v>399</v>
      </c>
      <c r="AK490" s="27" t="s">
        <v>1514</v>
      </c>
      <c r="AL490" s="29" t="s">
        <v>2589</v>
      </c>
      <c r="AM490" s="29" t="s">
        <v>1036</v>
      </c>
    </row>
    <row r="491" spans="36:39" x14ac:dyDescent="0.15">
      <c r="AJ491" s="28" t="s">
        <v>359</v>
      </c>
      <c r="AK491" s="27" t="s">
        <v>1515</v>
      </c>
      <c r="AL491" s="29" t="s">
        <v>2589</v>
      </c>
      <c r="AM491" s="29" t="s">
        <v>1036</v>
      </c>
    </row>
    <row r="492" spans="36:39" x14ac:dyDescent="0.15">
      <c r="AJ492" s="28" t="s">
        <v>367</v>
      </c>
      <c r="AK492" s="27" t="s">
        <v>1516</v>
      </c>
      <c r="AL492" s="29" t="s">
        <v>2589</v>
      </c>
      <c r="AM492" s="29" t="s">
        <v>1036</v>
      </c>
    </row>
    <row r="493" spans="36:39" x14ac:dyDescent="0.15">
      <c r="AJ493" s="28" t="s">
        <v>871</v>
      </c>
      <c r="AK493" s="27" t="s">
        <v>1517</v>
      </c>
      <c r="AL493" s="29" t="s">
        <v>2662</v>
      </c>
      <c r="AM493" s="29" t="s">
        <v>1036</v>
      </c>
    </row>
    <row r="494" spans="36:39" x14ac:dyDescent="0.15">
      <c r="AJ494" s="28" t="s">
        <v>415</v>
      </c>
      <c r="AK494" s="27" t="s">
        <v>1518</v>
      </c>
      <c r="AL494" s="29" t="s">
        <v>2663</v>
      </c>
      <c r="AM494" s="29" t="s">
        <v>1036</v>
      </c>
    </row>
    <row r="495" spans="36:39" x14ac:dyDescent="0.15">
      <c r="AJ495" s="28" t="s">
        <v>872</v>
      </c>
      <c r="AK495" s="27" t="s">
        <v>1519</v>
      </c>
      <c r="AL495" s="29" t="s">
        <v>2588</v>
      </c>
      <c r="AM495" s="29" t="s">
        <v>1036</v>
      </c>
    </row>
    <row r="496" spans="36:39" x14ac:dyDescent="0.15">
      <c r="AJ496" s="28" t="s">
        <v>440</v>
      </c>
      <c r="AK496" s="27" t="s">
        <v>1520</v>
      </c>
      <c r="AL496" s="29" t="s">
        <v>2550</v>
      </c>
      <c r="AM496" s="29" t="s">
        <v>1036</v>
      </c>
    </row>
    <row r="497" spans="36:39" x14ac:dyDescent="0.15">
      <c r="AJ497" s="28" t="s">
        <v>873</v>
      </c>
      <c r="AK497" s="27" t="s">
        <v>1521</v>
      </c>
      <c r="AL497" s="29" t="s">
        <v>2550</v>
      </c>
      <c r="AM497" s="29" t="s">
        <v>1036</v>
      </c>
    </row>
    <row r="498" spans="36:39" x14ac:dyDescent="0.15">
      <c r="AJ498" s="28" t="s">
        <v>1608</v>
      </c>
      <c r="AK498" s="27" t="s">
        <v>1671</v>
      </c>
      <c r="AL498" s="29" t="s">
        <v>1041</v>
      </c>
      <c r="AM498" s="29" t="s">
        <v>1036</v>
      </c>
    </row>
    <row r="499" spans="36:39" x14ac:dyDescent="0.15">
      <c r="AJ499" s="28" t="s">
        <v>2083</v>
      </c>
      <c r="AK499" s="27" t="s">
        <v>2084</v>
      </c>
      <c r="AL499" s="29" t="s">
        <v>2556</v>
      </c>
      <c r="AM499" s="29" t="s">
        <v>1036</v>
      </c>
    </row>
  </sheetData>
  <mergeCells count="22">
    <mergeCell ref="DC1:DD1"/>
    <mergeCell ref="CV1:CX1"/>
    <mergeCell ref="CZ1:DA1"/>
    <mergeCell ref="DF1:DI1"/>
    <mergeCell ref="CP1:CQ1"/>
    <mergeCell ref="CS1:CT1"/>
    <mergeCell ref="CJ1:CN1"/>
    <mergeCell ref="BR1:BV1"/>
    <mergeCell ref="BX1:CB1"/>
    <mergeCell ref="A1:B1"/>
    <mergeCell ref="CD1:CH1"/>
    <mergeCell ref="BL1:BP1"/>
    <mergeCell ref="AT1:AW1"/>
    <mergeCell ref="AY1:BB1"/>
    <mergeCell ref="BD1:BJ1"/>
    <mergeCell ref="D1:G1"/>
    <mergeCell ref="I1:L1"/>
    <mergeCell ref="N1:Q1"/>
    <mergeCell ref="AE1:AH1"/>
    <mergeCell ref="S1:V1"/>
    <mergeCell ref="AJ1:AM1"/>
    <mergeCell ref="AO1:AR1"/>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3"/>
  <sheetViews>
    <sheetView topLeftCell="AI1" workbookViewId="0">
      <selection activeCell="AP3" sqref="AP3"/>
    </sheetView>
  </sheetViews>
  <sheetFormatPr defaultRowHeight="13.5" x14ac:dyDescent="0.15"/>
  <cols>
    <col min="1" max="1" width="21.625" style="19" bestFit="1" customWidth="1"/>
    <col min="2" max="2" width="18.875" style="19" bestFit="1" customWidth="1"/>
    <col min="3" max="3" width="16.75" style="19" bestFit="1" customWidth="1"/>
    <col min="4" max="4" width="17.5" style="19" bestFit="1" customWidth="1"/>
    <col min="5" max="5" width="16.875" style="19" bestFit="1" customWidth="1"/>
    <col min="6" max="7" width="17.75" style="19" bestFit="1" customWidth="1"/>
    <col min="8" max="8" width="18.125" style="19" bestFit="1" customWidth="1"/>
    <col min="9" max="9" width="20.25" style="19" bestFit="1" customWidth="1"/>
    <col min="10" max="10" width="16.375" style="19" bestFit="1" customWidth="1"/>
    <col min="11" max="11" width="15.875" style="19" bestFit="1" customWidth="1"/>
    <col min="12" max="12" width="16.875" style="19" bestFit="1" customWidth="1"/>
    <col min="13" max="13" width="19.125" style="19" bestFit="1" customWidth="1"/>
    <col min="14" max="14" width="16.875" style="19" bestFit="1" customWidth="1"/>
    <col min="15" max="15" width="17.5" style="19" bestFit="1" customWidth="1"/>
    <col min="16" max="16" width="16.875" style="19" bestFit="1" customWidth="1"/>
    <col min="17" max="17" width="16.5" style="19" bestFit="1" customWidth="1"/>
    <col min="18" max="18" width="18" style="19" bestFit="1" customWidth="1"/>
    <col min="19" max="19" width="17.625" style="19" bestFit="1" customWidth="1"/>
    <col min="20" max="23" width="18.125" style="19" bestFit="1" customWidth="1"/>
    <col min="24" max="24" width="16.75" style="19" bestFit="1" customWidth="1"/>
    <col min="25" max="25" width="15.125" style="19" bestFit="1" customWidth="1"/>
    <col min="26" max="26" width="17.875" style="19" bestFit="1" customWidth="1"/>
    <col min="27" max="27" width="20.125" style="19" bestFit="1" customWidth="1"/>
    <col min="28" max="28" width="19.375" style="19" bestFit="1" customWidth="1"/>
    <col min="29" max="29" width="19" style="19" bestFit="1" customWidth="1"/>
    <col min="30" max="30" width="20.625" style="19" bestFit="1" customWidth="1"/>
    <col min="31" max="31" width="18.875" style="19" bestFit="1" customWidth="1"/>
    <col min="32" max="32" width="19" style="19" bestFit="1" customWidth="1"/>
    <col min="33" max="33" width="20.625" style="19" bestFit="1" customWidth="1"/>
    <col min="34" max="34" width="18.875" style="19" bestFit="1" customWidth="1"/>
    <col min="35" max="35" width="20.625" style="19" bestFit="1" customWidth="1"/>
    <col min="36" max="36" width="18.875" style="19" bestFit="1" customWidth="1"/>
    <col min="37" max="37" width="17.25" bestFit="1" customWidth="1"/>
    <col min="38" max="38" width="18" bestFit="1" customWidth="1"/>
    <col min="39" max="39" width="19.875" bestFit="1" customWidth="1"/>
  </cols>
  <sheetData>
    <row r="1" spans="1:39" x14ac:dyDescent="0.15">
      <c r="A1" t="s">
        <v>905</v>
      </c>
      <c r="B1" t="s">
        <v>906</v>
      </c>
      <c r="C1" t="s">
        <v>907</v>
      </c>
      <c r="D1" t="s">
        <v>1563</v>
      </c>
      <c r="E1" t="s">
        <v>1564</v>
      </c>
      <c r="F1" t="s">
        <v>908</v>
      </c>
      <c r="G1" t="s">
        <v>1565</v>
      </c>
      <c r="H1" t="s">
        <v>909</v>
      </c>
      <c r="I1" t="s">
        <v>1566</v>
      </c>
      <c r="J1" t="s">
        <v>1567</v>
      </c>
      <c r="K1" t="s">
        <v>1568</v>
      </c>
      <c r="L1" t="s">
        <v>1569</v>
      </c>
      <c r="M1" t="s">
        <v>910</v>
      </c>
      <c r="N1" t="s">
        <v>1570</v>
      </c>
      <c r="O1" t="s">
        <v>911</v>
      </c>
      <c r="P1" t="s">
        <v>912</v>
      </c>
      <c r="Q1" t="s">
        <v>1571</v>
      </c>
      <c r="R1" t="s">
        <v>1572</v>
      </c>
      <c r="S1" t="s">
        <v>1573</v>
      </c>
      <c r="T1" t="s">
        <v>1574</v>
      </c>
      <c r="U1" t="s">
        <v>2268</v>
      </c>
      <c r="V1" t="s">
        <v>913</v>
      </c>
      <c r="W1" t="s">
        <v>914</v>
      </c>
      <c r="X1" t="s">
        <v>1575</v>
      </c>
      <c r="Y1" t="s">
        <v>1576</v>
      </c>
      <c r="Z1" t="s">
        <v>915</v>
      </c>
      <c r="AA1" t="s">
        <v>1577</v>
      </c>
      <c r="AB1" t="s">
        <v>916</v>
      </c>
      <c r="AC1" t="s">
        <v>1578</v>
      </c>
      <c r="AD1" t="s">
        <v>917</v>
      </c>
      <c r="AE1" t="s">
        <v>1579</v>
      </c>
      <c r="AF1" t="s">
        <v>1580</v>
      </c>
      <c r="AG1" t="s">
        <v>1581</v>
      </c>
      <c r="AH1" t="s">
        <v>1582</v>
      </c>
      <c r="AI1" t="s">
        <v>1583</v>
      </c>
      <c r="AJ1" t="s">
        <v>1584</v>
      </c>
      <c r="AK1" t="s">
        <v>1585</v>
      </c>
      <c r="AL1" t="s">
        <v>1586</v>
      </c>
      <c r="AM1" t="s">
        <v>2269</v>
      </c>
    </row>
    <row r="2" spans="1:39" x14ac:dyDescent="0.15">
      <c r="A2" t="s">
        <v>918</v>
      </c>
      <c r="B2" t="s">
        <v>919</v>
      </c>
      <c r="C2" t="s">
        <v>8</v>
      </c>
      <c r="D2" t="s">
        <v>1587</v>
      </c>
      <c r="E2" t="s">
        <v>1588</v>
      </c>
      <c r="F2" t="s">
        <v>920</v>
      </c>
      <c r="G2" t="s">
        <v>921</v>
      </c>
      <c r="H2" t="s">
        <v>922</v>
      </c>
      <c r="I2" t="s">
        <v>1589</v>
      </c>
      <c r="J2" t="s">
        <v>2529</v>
      </c>
      <c r="K2" t="s">
        <v>970</v>
      </c>
      <c r="L2" t="s">
        <v>980</v>
      </c>
      <c r="M2" t="s">
        <v>213</v>
      </c>
      <c r="N2" t="s">
        <v>894</v>
      </c>
      <c r="O2" t="s">
        <v>877</v>
      </c>
      <c r="P2" t="s">
        <v>886</v>
      </c>
      <c r="Q2" t="s">
        <v>1590</v>
      </c>
      <c r="R2" t="s">
        <v>426</v>
      </c>
      <c r="S2" t="s">
        <v>1591</v>
      </c>
      <c r="T2" t="s">
        <v>444</v>
      </c>
      <c r="U2" t="s">
        <v>2089</v>
      </c>
      <c r="V2" t="s">
        <v>218</v>
      </c>
      <c r="W2" t="s">
        <v>338</v>
      </c>
      <c r="X2" t="s">
        <v>1592</v>
      </c>
      <c r="Y2" t="s">
        <v>900</v>
      </c>
      <c r="Z2" t="s">
        <v>881</v>
      </c>
      <c r="AA2" t="s">
        <v>1593</v>
      </c>
      <c r="AB2" t="s">
        <v>423</v>
      </c>
      <c r="AC2" t="s">
        <v>1594</v>
      </c>
      <c r="AD2" t="s">
        <v>424</v>
      </c>
      <c r="AE2" t="s">
        <v>923</v>
      </c>
      <c r="AF2" t="s">
        <v>419</v>
      </c>
      <c r="AG2" t="s">
        <v>1595</v>
      </c>
      <c r="AH2" t="s">
        <v>212</v>
      </c>
      <c r="AI2" t="s">
        <v>1596</v>
      </c>
      <c r="AJ2" t="s">
        <v>1597</v>
      </c>
      <c r="AK2" t="s">
        <v>1598</v>
      </c>
      <c r="AL2" t="s">
        <v>1599</v>
      </c>
      <c r="AM2" t="s">
        <v>2270</v>
      </c>
    </row>
    <row r="3" spans="1:39" x14ac:dyDescent="0.15">
      <c r="A3" s="99"/>
      <c r="B3" s="99"/>
      <c r="C3" s="20" t="str">
        <f>'【編集NG】雇用計画書兼履歴書（データ読込用）'!$B$9</f>
        <v/>
      </c>
      <c r="D3" s="20" t="str">
        <f>'【編集NG】雇用計画書兼履歴書（データ読込用）'!$B$11</f>
        <v/>
      </c>
      <c r="E3" s="20" t="str">
        <f>'【編集NG】雇用計画書兼履歴書（データ読込用）'!$B$13</f>
        <v/>
      </c>
      <c r="F3" s="22">
        <f>'【編集NG】雇用計画書兼履歴書（データ読込用）'!$J$9</f>
        <v>0</v>
      </c>
      <c r="G3" t="str">
        <f>'【編集NG】雇用計画書兼履歴書（データ読込用）'!$G$6</f>
        <v>01</v>
      </c>
      <c r="H3" t="e">
        <f>'【編集NG】雇用計画書兼履歴書（データ読込用）'!$I$6</f>
        <v>#N/A</v>
      </c>
      <c r="I3" t="e">
        <f>'【編集NG】雇用計画書兼履歴書（データ読込用）'!$B$22</f>
        <v>#N/A</v>
      </c>
      <c r="J3" s="19" t="str">
        <f>'【編集NG】雇用計画書兼履歴書（データ読込用）'!$F$22</f>
        <v>0512</v>
      </c>
      <c r="K3" t="e">
        <f>'【編集NG】雇用計画書兼履歴書（データ読込用）'!$F$9</f>
        <v>#N/A</v>
      </c>
      <c r="L3" t="e">
        <f>'【編集NG】雇用計画書兼履歴書（データ読込用）'!$F$11</f>
        <v>#N/A</v>
      </c>
      <c r="M3" t="str">
        <f>'【編集NG】雇用計画書兼履歴書（データ読込用）'!$D$11</f>
        <v/>
      </c>
      <c r="N3" t="str">
        <f>'【編集NG】雇用計画書兼履歴書（データ読込用）'!$G$22</f>
        <v>9800</v>
      </c>
      <c r="O3" s="19" t="str">
        <f>'【編集NG】雇用計画書兼履歴書（データ読込用）'!$C$22</f>
        <v>9999</v>
      </c>
      <c r="P3" t="e">
        <f>'【編集NG】雇用計画書兼履歴書（データ読込用）'!$H$9</f>
        <v>#N/A</v>
      </c>
      <c r="Q3" s="32" t="str">
        <f>'【編集NG】雇用計画書兼履歴書（データ読込用）'!$D$22</f>
        <v/>
      </c>
      <c r="R3" s="100"/>
      <c r="S3" s="100"/>
      <c r="T3" t="e">
        <f>'【編集NG】雇用計画書兼履歴書（データ読込用）'!$F$13</f>
        <v>#N/A</v>
      </c>
      <c r="U3" t="e">
        <f>'【編集NG】雇用計画書兼履歴書（データ読込用）'!$F$15</f>
        <v>#N/A</v>
      </c>
      <c r="V3" t="str">
        <f>'【編集NG】雇用計画書兼履歴書（データ読込用）'!$D$13</f>
        <v/>
      </c>
      <c r="W3" t="str">
        <f>'【編集NG】雇用計画書兼履歴書（データ読込用）'!$D$15</f>
        <v/>
      </c>
      <c r="X3" t="str">
        <f>'【編集NG】雇用計画書兼履歴書（データ読込用）'!$H$11</f>
        <v>17</v>
      </c>
      <c r="Y3" t="str">
        <f>'【編集NG】雇用計画書兼履歴書（データ読込用）'!$I$22</f>
        <v>13</v>
      </c>
      <c r="Z3" s="32" t="str">
        <f>'【編集NG】雇用計画書兼履歴書（データ読込用）'!$E$22</f>
        <v>7</v>
      </c>
      <c r="AA3" t="e">
        <f>'【編集NG】雇用計画書兼履歴書（データ読込用）'!$H$17</f>
        <v>#N/A</v>
      </c>
      <c r="AB3" s="18">
        <f>'【編集NG】雇用計画書兼履歴書（データ読込用）'!$J$11</f>
        <v>0</v>
      </c>
      <c r="AC3">
        <f>'【編集NG】雇用計画書兼履歴書（データ読込用）'!$J$17</f>
        <v>0</v>
      </c>
      <c r="AD3" s="101"/>
      <c r="AE3" t="str">
        <f>'【編集NG】雇用計画書兼履歴書（データ読込用）'!$I$15</f>
        <v>9</v>
      </c>
      <c r="AF3" s="32" t="e">
        <f>'【編集NG】雇用計画書兼履歴書（データ読込用）'!$H$15</f>
        <v>#N/A</v>
      </c>
      <c r="AG3" s="101"/>
      <c r="AH3" t="str">
        <f>'【編集NG】雇用計画書兼履歴書（データ読込用）'!$D$9</f>
        <v/>
      </c>
      <c r="AI3" s="101"/>
      <c r="AJ3" t="str">
        <f>'【編集NG】雇用計画書兼履歴書（データ読込用）'!$D$17</f>
        <v>cl</v>
      </c>
      <c r="AK3" t="e">
        <f>'【編集NG】雇用計画書兼履歴書（データ読込用）'!$B$17</f>
        <v>#N/A</v>
      </c>
      <c r="AL3" s="21" t="str">
        <f>'【編集NG】雇用計画書兼履歴書（データ読込用）'!$B$15</f>
        <v/>
      </c>
      <c r="AM3" s="103"/>
    </row>
  </sheetData>
  <phoneticPr fontId="6"/>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H3"/>
  <sheetViews>
    <sheetView workbookViewId="0">
      <selection activeCell="D13" sqref="D13"/>
    </sheetView>
  </sheetViews>
  <sheetFormatPr defaultRowHeight="13.5" x14ac:dyDescent="0.15"/>
  <cols>
    <col min="1" max="1" width="10.125" bestFit="1" customWidth="1"/>
    <col min="2" max="2" width="13" bestFit="1" customWidth="1"/>
    <col min="3" max="3" width="15" bestFit="1" customWidth="1"/>
    <col min="4" max="4" width="16" bestFit="1" customWidth="1"/>
    <col min="5" max="5" width="13.375" bestFit="1" customWidth="1"/>
    <col min="6" max="6" width="15.125" bestFit="1" customWidth="1"/>
    <col min="7" max="8" width="15.375" bestFit="1" customWidth="1"/>
  </cols>
  <sheetData>
    <row r="1" spans="1:8" x14ac:dyDescent="0.15">
      <c r="A1" t="s">
        <v>1524</v>
      </c>
      <c r="B1" t="s">
        <v>1526</v>
      </c>
      <c r="C1" t="s">
        <v>1081</v>
      </c>
      <c r="D1" t="s">
        <v>1082</v>
      </c>
      <c r="E1" t="s">
        <v>1092</v>
      </c>
      <c r="F1" t="s">
        <v>1075</v>
      </c>
      <c r="G1" t="s">
        <v>1077</v>
      </c>
      <c r="H1" t="s">
        <v>1078</v>
      </c>
    </row>
    <row r="2" spans="1:8" x14ac:dyDescent="0.15">
      <c r="A2" t="s">
        <v>1525</v>
      </c>
      <c r="B2" t="s">
        <v>1527</v>
      </c>
      <c r="C2" t="s">
        <v>1083</v>
      </c>
      <c r="D2" t="s">
        <v>1084</v>
      </c>
      <c r="E2" t="s">
        <v>15</v>
      </c>
      <c r="F2" t="s">
        <v>1076</v>
      </c>
      <c r="G2" t="s">
        <v>1079</v>
      </c>
      <c r="H2" t="s">
        <v>1080</v>
      </c>
    </row>
    <row r="3" spans="1:8" x14ac:dyDescent="0.15">
      <c r="A3" t="str">
        <f>'【編集NG】雇用計画書兼履歴書（データ読込用）'!B9</f>
        <v/>
      </c>
      <c r="B3" s="18">
        <f>'【編集NG】雇用計画書兼履歴書（データ読込用）'!J9</f>
        <v>0</v>
      </c>
      <c r="C3" t="str">
        <f>'【編集NG】雇用計画書兼履歴書（データ読込用）'!$D$25</f>
        <v/>
      </c>
      <c r="D3" t="str">
        <f>'【編集NG】雇用計画書兼履歴書（データ読込用）'!$G$25</f>
        <v/>
      </c>
      <c r="E3" t="e">
        <f>'【編集NG】雇用計画書兼履歴書（データ読込用）'!$B$19</f>
        <v>#N/A</v>
      </c>
      <c r="F3" t="str">
        <f>IF('【編集NG】雇用計画書兼履歴書（データ読込用）'!$B$25="希望する","1","0")</f>
        <v>0</v>
      </c>
      <c r="G3" s="18" t="str">
        <f>'【編集NG】雇用計画書兼履歴書（データ読込用）'!$J$25</f>
        <v/>
      </c>
      <c r="H3" s="18">
        <f>'【編集NG】雇用計画書兼履歴書（データ読込用）'!$J$9</f>
        <v>0</v>
      </c>
    </row>
  </sheetData>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雇用計画書兼履歴書（部局入力用 学生）</vt:lpstr>
      <vt:lpstr>雇用計画書兼履歴書（部局入力用 学生） (記載例)</vt:lpstr>
      <vt:lpstr>職務内容・勤務時間割振表</vt:lpstr>
      <vt:lpstr>職務内容・勤務時間割振表（記載例）</vt:lpstr>
      <vt:lpstr>【編集NG】雇用計画書兼履歴書（データ読込用）</vt:lpstr>
      <vt:lpstr>【編集NG】人事項目データ</vt:lpstr>
      <vt:lpstr>【編集NG】CSVコピー用 (発令) </vt:lpstr>
      <vt:lpstr>【編集NG】csvコピー用（個人情報）</vt:lpstr>
      <vt:lpstr>'雇用計画書兼履歴書（部局入力用 学生）'!Print_Area</vt:lpstr>
      <vt:lpstr>'雇用計画書兼履歴書（部局入力用 学生） (記載例)'!Print_Area</vt:lpstr>
      <vt:lpstr>職務内容・勤務時間割振表!Print_Area</vt:lpstr>
      <vt:lpstr>'職務内容・勤務時間割振表（記載例）'!Print_Area</vt:lpstr>
    </vt:vector>
  </TitlesOfParts>
  <Company>島根大学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STN-JINJ001</dc:creator>
  <cp:lastModifiedBy>石田　真弓</cp:lastModifiedBy>
  <cp:lastPrinted>2025-01-15T06:20:40Z</cp:lastPrinted>
  <dcterms:created xsi:type="dcterms:W3CDTF">2010-06-15T01:34:31Z</dcterms:created>
  <dcterms:modified xsi:type="dcterms:W3CDTF">2026-03-03T02:55:48Z</dcterms:modified>
</cp:coreProperties>
</file>